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ynscsv2\140.環境農業推進課\030.特別栽培農産物認証事業\◆Ｒ４   特栽関係ファイル\Ｒ５版認証制度マニュアル関係\R5HP更新用データ\作業用\"/>
    </mc:Choice>
  </mc:AlternateContent>
  <xr:revisionPtr revIDLastSave="0" documentId="13_ncr:1_{799EFEF7-EF6A-4776-8A35-89913A0AE25F}" xr6:coauthVersionLast="47" xr6:coauthVersionMax="47" xr10:uidLastSave="{00000000-0000-0000-0000-000000000000}"/>
  <bookViews>
    <workbookView xWindow="-108" yWindow="-108" windowWidth="23256" windowHeight="12576" tabRatio="899" firstSheet="6" activeTab="15" xr2:uid="{00000000-000D-0000-FFFF-FFFF00000000}"/>
  </bookViews>
  <sheets>
    <sheet name="p59目次" sheetId="7" r:id="rId1"/>
    <sheet name="p60様式第１号(甲)" sheetId="1" r:id="rId2"/>
    <sheet name="p61様式第１号(乙1)" sheetId="6" r:id="rId3"/>
    <sheet name="p62様式第１号(乙2)" sheetId="4" r:id="rId4"/>
    <sheet name="p63様式第２号" sheetId="8" r:id="rId5"/>
    <sheet name="p64別紙１－１集計表" sheetId="9" r:id="rId6"/>
    <sheet name="p65別紙１生産者名等" sheetId="41" r:id="rId7"/>
    <sheet name="p66別紙２" sheetId="11" r:id="rId8"/>
    <sheet name="p67別紙３" sheetId="12" r:id="rId9"/>
    <sheet name="p68別紙３-１" sheetId="32" r:id="rId10"/>
    <sheet name="p69別紙４" sheetId="13" r:id="rId11"/>
    <sheet name="p70ｶﾞｲﾄﾞﾗｲﾝ表示  (個人）" sheetId="40" r:id="rId12"/>
    <sheet name="p71ｶﾞｲﾄﾞﾗｲﾝ表示 （組織）" sheetId="39" r:id="rId13"/>
    <sheet name="p72付表１" sheetId="14" r:id="rId14"/>
    <sheet name="p73付表２" sheetId="15" r:id="rId15"/>
    <sheet name="p74付表３" sheetId="16" r:id="rId16"/>
  </sheets>
  <definedNames>
    <definedName name="_xlnm.Print_Area" localSheetId="0">p59目次!$A$1:$K$40</definedName>
    <definedName name="_xlnm.Print_Area" localSheetId="4">p63様式第２号!$A$1:$K$49</definedName>
    <definedName name="_xlnm.Print_Area" localSheetId="5">'p64別紙１－１集計表'!$A$2:$Q$46</definedName>
    <definedName name="_xlnm.Print_Area" localSheetId="6">p65別紙１生産者名等!$A$1:$H$47</definedName>
    <definedName name="_xlnm.Print_Area" localSheetId="7">p66別紙２!$A$1:$W$45</definedName>
    <definedName name="_xlnm.Print_Area" localSheetId="8">p67別紙３!$A$1:$N$33</definedName>
    <definedName name="_xlnm.Print_Area" localSheetId="9">'p68別紙３-１'!$A$1:$V$35</definedName>
    <definedName name="_xlnm.Print_Area" localSheetId="10">p69別紙４!$A$1:$P$37</definedName>
    <definedName name="_xlnm.Print_Area" localSheetId="11">'p70ｶﾞｲﾄﾞﾗｲﾝ表示  (個人）'!$B$1:$AC$60</definedName>
    <definedName name="_xlnm.Print_Area" localSheetId="12">'p71ｶﾞｲﾄﾞﾗｲﾝ表示 （組織）'!$B$1:$AC$60</definedName>
    <definedName name="_xlnm.Print_Area" localSheetId="13">p72付表１!$A$1:$AG$55</definedName>
    <definedName name="_xlnm.Print_Area" localSheetId="14">p73付表２!$A$1:$AG$59</definedName>
    <definedName name="_xlnm.Print_Area" localSheetId="15">p74付表３!$A$1:$O$56</definedName>
    <definedName name="_xlnm.Print_Titles" localSheetId="5">'p64別紙１－１集計表'!$2:$6</definedName>
    <definedName name="_xlnm.Print_Titles" localSheetId="6">p65別紙１生産者名等!$1:$5</definedName>
    <definedName name="_xlnm.Print_Titles" localSheetId="9">'p68別紙３-１'!$6:$7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3" i="32" l="1"/>
  <c r="D29" i="12" l="1"/>
  <c r="H29" i="12"/>
  <c r="H30" i="12" s="1"/>
  <c r="J21" i="12"/>
  <c r="J11" i="12"/>
  <c r="Q17" i="32"/>
  <c r="Q29" i="32" s="1"/>
  <c r="Q16" i="32"/>
  <c r="Q28" i="32" s="1"/>
  <c r="P13" i="32"/>
  <c r="G13" i="32"/>
  <c r="P12" i="32"/>
  <c r="J28" i="32"/>
  <c r="J29" i="32" s="1"/>
  <c r="I28" i="32"/>
  <c r="I29" i="32" s="1"/>
  <c r="F29" i="32"/>
  <c r="P25" i="32"/>
  <c r="P24" i="32"/>
  <c r="G25" i="32"/>
  <c r="G19" i="32"/>
  <c r="T19" i="32"/>
  <c r="P19" i="32"/>
  <c r="T18" i="32"/>
  <c r="P18" i="32"/>
  <c r="G11" i="32"/>
  <c r="G15" i="32"/>
  <c r="G17" i="32"/>
  <c r="G21" i="32"/>
  <c r="P21" i="32"/>
  <c r="P20" i="32"/>
  <c r="G9" i="32"/>
  <c r="H42" i="4"/>
  <c r="F42" i="4"/>
  <c r="I41" i="4"/>
  <c r="I40" i="4"/>
  <c r="H42" i="6"/>
  <c r="O30" i="13"/>
  <c r="O29" i="13"/>
  <c r="N39" i="11"/>
  <c r="N40" i="11" s="1"/>
  <c r="O28" i="32"/>
  <c r="O29" i="32" s="1"/>
  <c r="N28" i="32"/>
  <c r="N29" i="32" s="1"/>
  <c r="M28" i="32"/>
  <c r="M29" i="32" s="1"/>
  <c r="L28" i="32"/>
  <c r="L29" i="32" s="1"/>
  <c r="K28" i="32"/>
  <c r="K29" i="32" s="1"/>
  <c r="P23" i="32"/>
  <c r="P22" i="32"/>
  <c r="T17" i="32"/>
  <c r="T16" i="32"/>
  <c r="P15" i="32"/>
  <c r="P14" i="32"/>
  <c r="P11" i="32"/>
  <c r="P10" i="32"/>
  <c r="P9" i="32"/>
  <c r="P8" i="32"/>
  <c r="O7" i="32"/>
  <c r="N7" i="32"/>
  <c r="M7" i="32"/>
  <c r="L7" i="32"/>
  <c r="K7" i="32"/>
  <c r="J7" i="32"/>
  <c r="I42" i="4" l="1"/>
  <c r="P29" i="32"/>
  <c r="R29" i="32" s="1"/>
  <c r="T29" i="32"/>
  <c r="P28" i="32"/>
  <c r="R28" i="32" s="1"/>
  <c r="G29" i="32"/>
  <c r="T28" i="32"/>
  <c r="O37" i="9"/>
  <c r="G30" i="13" l="1"/>
  <c r="H30" i="13"/>
  <c r="L30" i="13"/>
  <c r="M30" i="13"/>
  <c r="J7" i="12"/>
  <c r="M7" i="12"/>
  <c r="M8" i="12"/>
  <c r="J9" i="12"/>
  <c r="M10" i="12"/>
  <c r="J13" i="12"/>
  <c r="M13" i="12"/>
  <c r="M14" i="12"/>
  <c r="J15" i="12"/>
  <c r="J17" i="12"/>
  <c r="M17" i="12"/>
  <c r="M18" i="12"/>
  <c r="J19" i="12"/>
  <c r="M19" i="12"/>
  <c r="M20" i="12"/>
  <c r="D30" i="12"/>
  <c r="M29" i="12" l="1"/>
  <c r="J30" i="12"/>
  <c r="M30" i="12"/>
  <c r="U40" i="11"/>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D35" i="9"/>
  <c r="E35" i="9"/>
  <c r="F35" i="9"/>
  <c r="G35" i="9"/>
  <c r="H35" i="9"/>
  <c r="I35" i="9"/>
  <c r="J35" i="9"/>
  <c r="K35" i="9"/>
  <c r="L35" i="9"/>
  <c r="M35" i="9"/>
  <c r="N35" i="9"/>
  <c r="D36" i="9"/>
  <c r="E36" i="9"/>
  <c r="F36" i="9"/>
  <c r="G36" i="9"/>
  <c r="H36" i="9"/>
  <c r="I36" i="9"/>
  <c r="J36" i="9"/>
  <c r="K36" i="9"/>
  <c r="L36" i="9"/>
  <c r="M36" i="9"/>
  <c r="N36" i="9"/>
  <c r="D38" i="9"/>
  <c r="E38" i="9"/>
  <c r="F38" i="9"/>
  <c r="G38" i="9"/>
  <c r="H38" i="9"/>
  <c r="I38" i="9"/>
  <c r="J38" i="9"/>
  <c r="K38" i="9"/>
  <c r="L38" i="9"/>
  <c r="M38" i="9"/>
  <c r="N38" i="9"/>
  <c r="O38" i="9" l="1"/>
  <c r="O36" i="9"/>
  <c r="O35" i="9"/>
  <c r="F42" i="6"/>
  <c r="I42" i="6" s="1"/>
  <c r="I41" i="6"/>
  <c r="I40" i="6"/>
  <c r="D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I5" authorId="0" shapeId="0" xr:uid="{B482C041-4F04-4A53-98B0-167FCC7FFA8D}">
      <text>
        <r>
          <rPr>
            <b/>
            <sz val="9"/>
            <color indexed="81"/>
            <rFont val="MS P ゴシック"/>
            <family val="3"/>
            <charset val="128"/>
          </rPr>
          <t>片桐 千穂:</t>
        </r>
        <r>
          <rPr>
            <sz val="9"/>
            <color indexed="81"/>
            <rFont val="MS P ゴシック"/>
            <family val="3"/>
            <charset val="128"/>
          </rPr>
          <t xml:space="preserve">
年次変更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片桐 千穂</author>
    <author>ync13</author>
  </authors>
  <commentList>
    <comment ref="E12" authorId="0" shapeId="0" xr:uid="{081EA457-82EF-4A14-946A-66A70110BB04}">
      <text>
        <r>
          <rPr>
            <b/>
            <sz val="9"/>
            <color indexed="81"/>
            <rFont val="MS P ゴシック"/>
            <family val="3"/>
            <charset val="128"/>
          </rPr>
          <t>片桐 千穂:</t>
        </r>
        <r>
          <rPr>
            <sz val="9"/>
            <color indexed="81"/>
            <rFont val="MS P ゴシック"/>
            <family val="3"/>
            <charset val="128"/>
          </rPr>
          <t xml:space="preserve">
栽培責任者と同住所だったので、異なる住所とした
</t>
        </r>
      </text>
    </comment>
    <comment ref="I40" authorId="1" shapeId="0" xr:uid="{00000000-0006-0000-0200-000001000000}">
      <text>
        <r>
          <rPr>
            <b/>
            <sz val="8"/>
            <color indexed="10"/>
            <rFont val="ＭＳ Ｐゴシック"/>
            <family val="3"/>
            <charset val="128"/>
          </rPr>
          <t>計算式有り</t>
        </r>
      </text>
    </comment>
    <comment ref="I41" authorId="1" shapeId="0" xr:uid="{00000000-0006-0000-0200-000002000000}">
      <text>
        <r>
          <rPr>
            <b/>
            <sz val="8"/>
            <color indexed="10"/>
            <rFont val="ＭＳ Ｐゴシック"/>
            <family val="3"/>
            <charset val="128"/>
          </rPr>
          <t>計算式有り</t>
        </r>
      </text>
    </comment>
    <comment ref="H42" authorId="1" shapeId="0" xr:uid="{00000000-0006-0000-0200-000003000000}">
      <text>
        <r>
          <rPr>
            <b/>
            <sz val="8"/>
            <color indexed="10"/>
            <rFont val="ＭＳ Ｐゴシック"/>
            <family val="3"/>
            <charset val="128"/>
          </rPr>
          <t>計算式有り</t>
        </r>
      </text>
    </comment>
    <comment ref="I42" authorId="1" shapeId="0" xr:uid="{00000000-0006-0000-0200-000004000000}">
      <text>
        <r>
          <rPr>
            <b/>
            <sz val="8"/>
            <color indexed="10"/>
            <rFont val="ＭＳ Ｐゴシック"/>
            <family val="3"/>
            <charset val="128"/>
          </rPr>
          <t>計算式有り</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ync13</author>
  </authors>
  <commentList>
    <comment ref="I40" authorId="0" shapeId="0" xr:uid="{00000000-0006-0000-0300-000001000000}">
      <text>
        <r>
          <rPr>
            <b/>
            <sz val="8"/>
            <color indexed="10"/>
            <rFont val="ＭＳ Ｐゴシック"/>
            <family val="3"/>
            <charset val="128"/>
          </rPr>
          <t>計算式有り</t>
        </r>
      </text>
    </comment>
    <comment ref="I41" authorId="0" shapeId="0" xr:uid="{00000000-0006-0000-0300-000002000000}">
      <text>
        <r>
          <rPr>
            <b/>
            <sz val="8"/>
            <color indexed="10"/>
            <rFont val="ＭＳ Ｐゴシック"/>
            <family val="3"/>
            <charset val="128"/>
          </rPr>
          <t>計算式有り</t>
        </r>
      </text>
    </comment>
    <comment ref="H42" authorId="0" shapeId="0" xr:uid="{00000000-0006-0000-0300-000003000000}">
      <text>
        <r>
          <rPr>
            <b/>
            <sz val="8"/>
            <color indexed="10"/>
            <rFont val="ＭＳ Ｐゴシック"/>
            <family val="3"/>
            <charset val="128"/>
          </rPr>
          <t>計算式有り</t>
        </r>
      </text>
    </comment>
    <comment ref="I42" authorId="0" shapeId="0" xr:uid="{00000000-0006-0000-0300-000004000000}">
      <text>
        <r>
          <rPr>
            <b/>
            <sz val="8"/>
            <color indexed="10"/>
            <rFont val="ＭＳ Ｐゴシック"/>
            <family val="3"/>
            <charset val="128"/>
          </rPr>
          <t>計算式有り</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H5" authorId="0" shapeId="0" xr:uid="{A46CC95E-04F8-43AB-9A0C-5FAB7627C0EC}">
      <text>
        <r>
          <rPr>
            <b/>
            <sz val="9"/>
            <color indexed="81"/>
            <rFont val="MS P ゴシック"/>
            <family val="3"/>
            <charset val="128"/>
          </rPr>
          <t>片桐 千穂:</t>
        </r>
        <r>
          <rPr>
            <sz val="9"/>
            <color indexed="81"/>
            <rFont val="MS P ゴシック"/>
            <family val="3"/>
            <charset val="128"/>
          </rPr>
          <t xml:space="preserve">
年次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B2" authorId="0" shapeId="0" xr:uid="{69F83745-E520-4910-9B3B-D9CD320A8789}">
      <text>
        <r>
          <rPr>
            <b/>
            <sz val="9"/>
            <color indexed="81"/>
            <rFont val="MS P ゴシック"/>
            <family val="3"/>
            <charset val="128"/>
          </rPr>
          <t>片桐 千穂:</t>
        </r>
        <r>
          <rPr>
            <sz val="9"/>
            <color indexed="81"/>
            <rFont val="MS P ゴシック"/>
            <family val="3"/>
            <charset val="128"/>
          </rPr>
          <t xml:space="preserve">
年次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B2" authorId="0" shapeId="0" xr:uid="{9C19371A-19E6-42D2-9AA5-B8A1456B1B8A}">
      <text>
        <r>
          <rPr>
            <b/>
            <sz val="9"/>
            <color indexed="81"/>
            <rFont val="MS P ゴシック"/>
            <family val="3"/>
            <charset val="128"/>
          </rPr>
          <t>片桐 千穂:</t>
        </r>
        <r>
          <rPr>
            <sz val="9"/>
            <color indexed="81"/>
            <rFont val="MS P ゴシック"/>
            <family val="3"/>
            <charset val="128"/>
          </rPr>
          <t xml:space="preserve">
年次
</t>
        </r>
      </text>
    </comment>
    <comment ref="E13" authorId="0" shapeId="0" xr:uid="{AD1E06A2-958F-47FC-8006-93245D71AA22}">
      <text>
        <r>
          <rPr>
            <b/>
            <sz val="9"/>
            <color indexed="81"/>
            <rFont val="MS P ゴシック"/>
            <family val="3"/>
            <charset val="128"/>
          </rPr>
          <t>片桐 千穂:</t>
        </r>
        <r>
          <rPr>
            <sz val="9"/>
            <color indexed="81"/>
            <rFont val="MS P ゴシック"/>
            <family val="3"/>
            <charset val="128"/>
          </rPr>
          <t xml:space="preserve">
年次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B3" authorId="0" shapeId="0" xr:uid="{F1A728DA-0E72-4B04-A6B4-D91CB4C5BB2F}">
      <text>
        <r>
          <rPr>
            <b/>
            <sz val="9"/>
            <color indexed="81"/>
            <rFont val="MS P ゴシック"/>
            <family val="3"/>
            <charset val="128"/>
          </rPr>
          <t>片桐 千穂:</t>
        </r>
        <r>
          <rPr>
            <sz val="9"/>
            <color indexed="81"/>
            <rFont val="MS P ゴシック"/>
            <family val="3"/>
            <charset val="128"/>
          </rPr>
          <t xml:space="preserve">
年次
</t>
        </r>
      </text>
    </comment>
    <comment ref="C7" authorId="0" shapeId="0" xr:uid="{DE5DC9DB-56BA-47D7-B594-3121A7B92BF1}">
      <text>
        <r>
          <rPr>
            <b/>
            <sz val="9"/>
            <color indexed="81"/>
            <rFont val="MS P ゴシック"/>
            <family val="3"/>
            <charset val="128"/>
          </rPr>
          <t>片桐 千穂:</t>
        </r>
        <r>
          <rPr>
            <sz val="9"/>
            <color indexed="81"/>
            <rFont val="MS P ゴシック"/>
            <family val="3"/>
            <charset val="128"/>
          </rPr>
          <t xml:space="preserve">
年次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B2" authorId="0" shapeId="0" xr:uid="{8AF4CF8A-A44A-4192-8FF5-527297F35E7A}">
      <text>
        <r>
          <rPr>
            <b/>
            <sz val="9"/>
            <color indexed="81"/>
            <rFont val="MS P ゴシック"/>
            <family val="3"/>
            <charset val="128"/>
          </rPr>
          <t>片桐 千穂:</t>
        </r>
        <r>
          <rPr>
            <sz val="9"/>
            <color indexed="81"/>
            <rFont val="MS P ゴシック"/>
            <family val="3"/>
            <charset val="128"/>
          </rPr>
          <t xml:space="preserve">
年次
</t>
        </r>
      </text>
    </comment>
    <comment ref="C9" authorId="0" shapeId="0" xr:uid="{B9B0DEE9-AE03-46F4-8A08-347D51CBD3EE}">
      <text>
        <r>
          <rPr>
            <b/>
            <sz val="9"/>
            <color indexed="81"/>
            <rFont val="MS P ゴシック"/>
            <family val="3"/>
            <charset val="128"/>
          </rPr>
          <t>片桐 千穂:</t>
        </r>
        <r>
          <rPr>
            <sz val="9"/>
            <color indexed="81"/>
            <rFont val="MS P ゴシック"/>
            <family val="3"/>
            <charset val="128"/>
          </rPr>
          <t xml:space="preserve">
年次
</t>
        </r>
      </text>
    </comment>
    <comment ref="H13" authorId="0" shapeId="0" xr:uid="{FD9E775E-CE44-4508-81F2-7E6CA94872C6}">
      <text>
        <r>
          <rPr>
            <b/>
            <sz val="9"/>
            <color indexed="81"/>
            <rFont val="MS P ゴシック"/>
            <family val="3"/>
            <charset val="128"/>
          </rPr>
          <t>片桐 千穂:</t>
        </r>
        <r>
          <rPr>
            <sz val="9"/>
            <color indexed="81"/>
            <rFont val="MS P ゴシック"/>
            <family val="3"/>
            <charset val="128"/>
          </rPr>
          <t xml:space="preserve">
慣行玄米削除
</t>
        </r>
      </text>
    </comment>
    <comment ref="H25" authorId="0" shapeId="0" xr:uid="{B78B45CA-CF9A-46CE-843B-FB5D7C964F0E}">
      <text>
        <r>
          <rPr>
            <b/>
            <sz val="9"/>
            <color indexed="81"/>
            <rFont val="MS P ゴシック"/>
            <family val="3"/>
            <charset val="128"/>
          </rPr>
          <t>片桐 千穂:</t>
        </r>
        <r>
          <rPr>
            <sz val="9"/>
            <color indexed="81"/>
            <rFont val="MS P ゴシック"/>
            <family val="3"/>
            <charset val="128"/>
          </rPr>
          <t xml:space="preserve">
慣行玄米削除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B2" authorId="0" shapeId="0" xr:uid="{3D081DCD-FC70-4AF5-AB01-9CBAA04F04CF}">
      <text>
        <r>
          <rPr>
            <b/>
            <sz val="9"/>
            <color indexed="81"/>
            <rFont val="MS P ゴシック"/>
            <family val="3"/>
            <charset val="128"/>
          </rPr>
          <t>片桐 千穂:</t>
        </r>
        <r>
          <rPr>
            <sz val="9"/>
            <color indexed="81"/>
            <rFont val="MS P ゴシック"/>
            <family val="3"/>
            <charset val="128"/>
          </rPr>
          <t xml:space="preserve">
年次
</t>
        </r>
      </text>
    </comment>
    <comment ref="D8" authorId="0" shapeId="0" xr:uid="{FE7733AB-BE98-4165-BEA2-600DCB653E77}">
      <text>
        <r>
          <rPr>
            <b/>
            <sz val="9"/>
            <color indexed="81"/>
            <rFont val="MS P ゴシック"/>
            <family val="3"/>
            <charset val="128"/>
          </rPr>
          <t>片桐 千穂:</t>
        </r>
        <r>
          <rPr>
            <sz val="9"/>
            <color indexed="81"/>
            <rFont val="MS P ゴシック"/>
            <family val="3"/>
            <charset val="128"/>
          </rPr>
          <t xml:space="preserve">
年次
</t>
        </r>
      </text>
    </comment>
    <comment ref="I8" authorId="0" shapeId="0" xr:uid="{15C263FC-4357-47F6-954D-AAD0A367A092}">
      <text>
        <r>
          <rPr>
            <b/>
            <sz val="9"/>
            <color indexed="81"/>
            <rFont val="MS P ゴシック"/>
            <family val="3"/>
            <charset val="128"/>
          </rPr>
          <t>片桐 千穂:</t>
        </r>
        <r>
          <rPr>
            <sz val="9"/>
            <color indexed="81"/>
            <rFont val="MS P ゴシック"/>
            <family val="3"/>
            <charset val="128"/>
          </rPr>
          <t xml:space="preserve">
年次
</t>
        </r>
      </text>
    </comment>
  </commentList>
</comments>
</file>

<file path=xl/sharedStrings.xml><?xml version="1.0" encoding="utf-8"?>
<sst xmlns="http://schemas.openxmlformats.org/spreadsheetml/2006/main" count="1492" uniqueCount="823">
  <si>
    <t>山形県特別栽培農産物認証申請書</t>
  </si>
  <si>
    <t xml:space="preserve">                                            申請(代表)者名　　　　　　　　　　　　　　㊞</t>
  </si>
  <si>
    <t>　なお、認証を受けるにあたっては、上記規程を遵守します。</t>
  </si>
  <si>
    <t>記</t>
  </si>
  <si>
    <t>１ 申請区分</t>
  </si>
  <si>
    <t>生　産</t>
  </si>
  <si>
    <t>生産･精米</t>
  </si>
  <si>
    <t>－</t>
  </si>
  <si>
    <t>○</t>
  </si>
  <si>
    <t>主な履歴</t>
  </si>
  <si>
    <t>計</t>
  </si>
  <si>
    <t>延戸数</t>
  </si>
  <si>
    <t>実戸数</t>
  </si>
  <si>
    <t>交付申請枚数</t>
  </si>
  <si>
    <t>可</t>
  </si>
  <si>
    <t>申請者</t>
    <rPh sb="0" eb="3">
      <t>シンセイシャ</t>
    </rPh>
    <phoneticPr fontId="3"/>
  </si>
  <si>
    <t>電話番号</t>
    <rPh sb="0" eb="2">
      <t>デンワ</t>
    </rPh>
    <rPh sb="2" eb="4">
      <t>バンゴウ</t>
    </rPh>
    <phoneticPr fontId="3"/>
  </si>
  <si>
    <t>申請(代表)者名</t>
    <rPh sb="0" eb="2">
      <t>シンセイ</t>
    </rPh>
    <rPh sb="3" eb="5">
      <t>ダイヒョウ</t>
    </rPh>
    <rPh sb="6" eb="7">
      <t>シャ</t>
    </rPh>
    <rPh sb="7" eb="8">
      <t>メイ</t>
    </rPh>
    <phoneticPr fontId="3"/>
  </si>
  <si>
    <t>住所・所在地</t>
    <rPh sb="0" eb="2">
      <t>ジュウショ</t>
    </rPh>
    <rPh sb="3" eb="6">
      <t>ショザイチ</t>
    </rPh>
    <phoneticPr fontId="3"/>
  </si>
  <si>
    <t>残シール枚数</t>
    <phoneticPr fontId="3"/>
  </si>
  <si>
    <t>否</t>
    <rPh sb="0" eb="1">
      <t>ヒ</t>
    </rPh>
    <phoneticPr fontId="3"/>
  </si>
  <si>
    <t>FAX番号</t>
    <phoneticPr fontId="3"/>
  </si>
  <si>
    <t>E-mail</t>
    <phoneticPr fontId="3"/>
  </si>
  <si>
    <t>申請区分</t>
    <rPh sb="2" eb="4">
      <t>クブン</t>
    </rPh>
    <phoneticPr fontId="3"/>
  </si>
  <si>
    <t>区　分　内　容</t>
    <rPh sb="4" eb="5">
      <t>ウチ</t>
    </rPh>
    <rPh sb="6" eb="7">
      <t>ヨウ</t>
    </rPh>
    <phoneticPr fontId="3"/>
  </si>
  <si>
    <t>様式第2号</t>
    <rPh sb="2" eb="3">
      <t>ダイ</t>
    </rPh>
    <rPh sb="4" eb="5">
      <t>ゴウ</t>
    </rPh>
    <phoneticPr fontId="3"/>
  </si>
  <si>
    <t>※該当する申請区分欄の番号に○を付す。</t>
    <rPh sb="7" eb="9">
      <t>クブン</t>
    </rPh>
    <phoneticPr fontId="3"/>
  </si>
  <si>
    <t>現場栽培責任者等の有無</t>
    <rPh sb="2" eb="4">
      <t>サイバイ</t>
    </rPh>
    <rPh sb="4" eb="7">
      <t>セキニンシャ</t>
    </rPh>
    <rPh sb="7" eb="8">
      <t>トウ</t>
    </rPh>
    <phoneticPr fontId="3"/>
  </si>
  <si>
    <t>※1：広域生産組織や多品種申請の場合、地域･現場確認責任者･品種ごとの集計表(別紙1-1)を添付する。</t>
    <rPh sb="3" eb="5">
      <t>コウイキ</t>
    </rPh>
    <rPh sb="5" eb="7">
      <t>セイサン</t>
    </rPh>
    <rPh sb="7" eb="9">
      <t>ソシキ</t>
    </rPh>
    <rPh sb="10" eb="11">
      <t>タ</t>
    </rPh>
    <rPh sb="11" eb="13">
      <t>ヒンシュ</t>
    </rPh>
    <rPh sb="13" eb="15">
      <t>シンセイ</t>
    </rPh>
    <rPh sb="16" eb="18">
      <t>バアイ</t>
    </rPh>
    <rPh sb="19" eb="21">
      <t>チイキ</t>
    </rPh>
    <phoneticPr fontId="3"/>
  </si>
  <si>
    <t>生産組織等名</t>
    <rPh sb="0" eb="2">
      <t>セイサン</t>
    </rPh>
    <rPh sb="2" eb="3">
      <t>クミ</t>
    </rPh>
    <rPh sb="3" eb="4">
      <t>オリ</t>
    </rPh>
    <rPh sb="4" eb="5">
      <t>トウ</t>
    </rPh>
    <rPh sb="5" eb="6">
      <t>メイ</t>
    </rPh>
    <phoneticPr fontId="3"/>
  </si>
  <si>
    <t>当該年の特別栽培米受払台帳</t>
    <rPh sb="0" eb="2">
      <t>トウガイ</t>
    </rPh>
    <rPh sb="2" eb="3">
      <t>ネン</t>
    </rPh>
    <phoneticPr fontId="3"/>
  </si>
  <si>
    <t>項　　　　目</t>
    <phoneticPr fontId="3"/>
  </si>
  <si>
    <t>氏　　名</t>
    <phoneticPr fontId="3"/>
  </si>
  <si>
    <t>組 織 名</t>
    <phoneticPr fontId="3"/>
  </si>
  <si>
    <t>役　　職</t>
    <phoneticPr fontId="3"/>
  </si>
  <si>
    <r>
      <t>貼</t>
    </r>
    <r>
      <rPr>
        <sz val="6"/>
        <color theme="1"/>
        <rFont val="ＭＳ 明朝"/>
        <family val="1"/>
        <charset val="128"/>
      </rPr>
      <t xml:space="preserve"> </t>
    </r>
    <r>
      <rPr>
        <sz val="11"/>
        <color theme="1"/>
        <rFont val="ＭＳ 明朝"/>
        <family val="1"/>
        <charset val="128"/>
      </rPr>
      <t>付</t>
    </r>
    <r>
      <rPr>
        <sz val="6"/>
        <color theme="1"/>
        <rFont val="ＭＳ 明朝"/>
        <family val="1"/>
        <charset val="128"/>
      </rPr>
      <t xml:space="preserve"> </t>
    </r>
    <r>
      <rPr>
        <sz val="11"/>
        <color theme="1"/>
        <rFont val="ＭＳ 明朝"/>
        <family val="1"/>
        <charset val="128"/>
      </rPr>
      <t>総</t>
    </r>
    <r>
      <rPr>
        <sz val="6"/>
        <color theme="1"/>
        <rFont val="ＭＳ 明朝"/>
        <family val="1"/>
        <charset val="128"/>
      </rPr>
      <t xml:space="preserve"> </t>
    </r>
    <r>
      <rPr>
        <sz val="11"/>
        <color theme="1"/>
        <rFont val="ＭＳ 明朝"/>
        <family val="1"/>
        <charset val="128"/>
      </rPr>
      <t>枚</t>
    </r>
    <r>
      <rPr>
        <sz val="6"/>
        <color theme="1"/>
        <rFont val="ＭＳ 明朝"/>
        <family val="1"/>
        <charset val="128"/>
      </rPr>
      <t xml:space="preserve"> </t>
    </r>
    <r>
      <rPr>
        <sz val="11"/>
        <color theme="1"/>
        <rFont val="ＭＳ 明朝"/>
        <family val="1"/>
        <charset val="128"/>
      </rPr>
      <t>数</t>
    </r>
    <phoneticPr fontId="3"/>
  </si>
  <si>
    <t>　　　　　　　　　　　　　　　　申請区分
　添付資料</t>
    <rPh sb="16" eb="18">
      <t>シンセイ</t>
    </rPh>
    <rPh sb="18" eb="20">
      <t>クブン</t>
    </rPh>
    <phoneticPr fontId="3"/>
  </si>
  <si>
    <t>備　　　　　考</t>
    <rPh sb="0" eb="1">
      <t>ビ</t>
    </rPh>
    <rPh sb="6" eb="7">
      <t>コウ</t>
    </rPh>
    <phoneticPr fontId="3"/>
  </si>
  <si>
    <t>※残シール枚数の計上区分について、①又は②のいずれかに○を付す。</t>
    <rPh sb="1" eb="2">
      <t>ザン</t>
    </rPh>
    <rPh sb="5" eb="7">
      <t>マイスウ</t>
    </rPh>
    <rPh sb="8" eb="10">
      <t>ケイジョウ</t>
    </rPh>
    <rPh sb="10" eb="12">
      <t>クブン</t>
    </rPh>
    <rPh sb="18" eb="19">
      <t>マタ</t>
    </rPh>
    <rPh sb="29" eb="30">
      <t>フ</t>
    </rPh>
    <phoneticPr fontId="3"/>
  </si>
  <si>
    <t>様式第１号(甲)</t>
    <rPh sb="6" eb="7">
      <t>コウ</t>
    </rPh>
    <phoneticPr fontId="3"/>
  </si>
  <si>
    <t>様式第１号(乙)</t>
    <rPh sb="6" eb="7">
      <t>オツ</t>
    </rPh>
    <phoneticPr fontId="3"/>
  </si>
  <si>
    <t>○○市○○町○－○</t>
    <rPh sb="2" eb="3">
      <t>シ</t>
    </rPh>
    <rPh sb="5" eb="6">
      <t>マチ</t>
    </rPh>
    <phoneticPr fontId="3"/>
  </si>
  <si>
    <t>○○農業協同組合営農部園芸課指導係長</t>
    <rPh sb="2" eb="4">
      <t>ノウギョウ</t>
    </rPh>
    <rPh sb="4" eb="6">
      <t>キョウドウ</t>
    </rPh>
    <rPh sb="6" eb="8">
      <t>クミアイ</t>
    </rPh>
    <rPh sb="8" eb="10">
      <t>エイノウ</t>
    </rPh>
    <rPh sb="10" eb="11">
      <t>ブ</t>
    </rPh>
    <rPh sb="11" eb="13">
      <t>エンゲイ</t>
    </rPh>
    <rPh sb="13" eb="14">
      <t>カ</t>
    </rPh>
    <rPh sb="14" eb="16">
      <t>シドウ</t>
    </rPh>
    <rPh sb="16" eb="18">
      <t>カカリチョウ</t>
    </rPh>
    <phoneticPr fontId="3"/>
  </si>
  <si>
    <t>○○農業協同組合営農部園芸課長</t>
    <rPh sb="2" eb="4">
      <t>ノウギョウ</t>
    </rPh>
    <rPh sb="4" eb="6">
      <t>キョウドウ</t>
    </rPh>
    <rPh sb="6" eb="8">
      <t>クミアイ</t>
    </rPh>
    <rPh sb="8" eb="10">
      <t>エイノウ</t>
    </rPh>
    <rPh sb="10" eb="11">
      <t>ブ</t>
    </rPh>
    <rPh sb="11" eb="13">
      <t>エンゲイ</t>
    </rPh>
    <rPh sb="13" eb="14">
      <t>カ</t>
    </rPh>
    <phoneticPr fontId="3"/>
  </si>
  <si>
    <r>
      <t xml:space="preserve">  </t>
    </r>
    <r>
      <rPr>
        <sz val="8"/>
        <color theme="1"/>
        <rFont val="ＭＳ 明朝"/>
        <family val="1"/>
        <charset val="128"/>
      </rPr>
      <t>公益財団法人</t>
    </r>
    <r>
      <rPr>
        <sz val="11"/>
        <color theme="1"/>
        <rFont val="ＭＳ 明朝"/>
        <family val="1"/>
        <charset val="128"/>
      </rPr>
      <t xml:space="preserve"> やまがた農業支援センター</t>
    </r>
    <rPh sb="2" eb="4">
      <t>コウエキ</t>
    </rPh>
    <rPh sb="4" eb="6">
      <t>ザイダン</t>
    </rPh>
    <rPh sb="6" eb="8">
      <t>ホウジン</t>
    </rPh>
    <phoneticPr fontId="3"/>
  </si>
  <si>
    <t>　このことについて、公益財団法人やまがた農業支援センター特別栽培農産物認証業務規程</t>
    <rPh sb="10" eb="16">
      <t>コウエキ</t>
    </rPh>
    <phoneticPr fontId="3"/>
  </si>
  <si>
    <t>第５条第１項の規定により、関係書類を添えて申請します。</t>
    <rPh sb="0" eb="1">
      <t>ダイ</t>
    </rPh>
    <rPh sb="2" eb="3">
      <t>ジョウ</t>
    </rPh>
    <phoneticPr fontId="3"/>
  </si>
  <si>
    <t>　本申請書の添付資料は次のとおりとなりますので、十分確認の上提出してください。</t>
    <rPh sb="1" eb="2">
      <t>ホン</t>
    </rPh>
    <rPh sb="2" eb="5">
      <t>シンセイショ</t>
    </rPh>
    <rPh sb="6" eb="8">
      <t>テンプ</t>
    </rPh>
    <rPh sb="8" eb="10">
      <t>シリョウ</t>
    </rPh>
    <rPh sb="11" eb="12">
      <t>ツギ</t>
    </rPh>
    <rPh sb="24" eb="26">
      <t>ジュウブン</t>
    </rPh>
    <rPh sb="26" eb="28">
      <t>カクニン</t>
    </rPh>
    <rPh sb="29" eb="30">
      <t>ウエ</t>
    </rPh>
    <rPh sb="30" eb="32">
      <t>テイシュツ</t>
    </rPh>
    <phoneticPr fontId="14"/>
  </si>
  <si>
    <t>２ 申請担当者連絡先</t>
    <rPh sb="2" eb="4">
      <t>シンセイ</t>
    </rPh>
    <rPh sb="4" eb="7">
      <t>タントウシャ</t>
    </rPh>
    <rPh sb="7" eb="10">
      <t>レンラクサキ</t>
    </rPh>
    <phoneticPr fontId="14"/>
  </si>
  <si>
    <t>氏　名</t>
    <rPh sb="0" eb="1">
      <t>シ</t>
    </rPh>
    <rPh sb="2" eb="3">
      <t>メイ</t>
    </rPh>
    <phoneticPr fontId="14"/>
  </si>
  <si>
    <t>電話番号</t>
    <rPh sb="0" eb="2">
      <t>デンワ</t>
    </rPh>
    <rPh sb="2" eb="4">
      <t>バンゴウ</t>
    </rPh>
    <phoneticPr fontId="14"/>
  </si>
  <si>
    <t>部署名</t>
    <rPh sb="0" eb="2">
      <t>ブショ</t>
    </rPh>
    <rPh sb="2" eb="3">
      <t>メイ</t>
    </rPh>
    <phoneticPr fontId="14"/>
  </si>
  <si>
    <t>資料送付先</t>
    <rPh sb="0" eb="2">
      <t>シリョウ</t>
    </rPh>
    <rPh sb="2" eb="4">
      <t>ソウフ</t>
    </rPh>
    <rPh sb="4" eb="5">
      <t>サキ</t>
    </rPh>
    <phoneticPr fontId="14"/>
  </si>
  <si>
    <t>JA○○　△△支所△△△△課</t>
    <rPh sb="7" eb="9">
      <t>シショ</t>
    </rPh>
    <rPh sb="13" eb="14">
      <t>カ</t>
    </rPh>
    <phoneticPr fontId="3"/>
  </si>
  <si>
    <t>山形市緑町六丁目９０－１５</t>
    <rPh sb="0" eb="3">
      <t>ヤマガタシ</t>
    </rPh>
    <rPh sb="3" eb="5">
      <t>ミドリチョウ</t>
    </rPh>
    <rPh sb="5" eb="8">
      <t>ロクチョウメ</t>
    </rPh>
    <phoneticPr fontId="3"/>
  </si>
  <si>
    <t>ＦＡＸ</t>
    <phoneticPr fontId="3"/>
  </si>
  <si>
    <t>　○○市○○町○番△号</t>
    <rPh sb="3" eb="4">
      <t>シ</t>
    </rPh>
    <rPh sb="6" eb="7">
      <t>マチ</t>
    </rPh>
    <rPh sb="8" eb="9">
      <t>バン</t>
    </rPh>
    <rPh sb="10" eb="11">
      <t>ゴウ</t>
    </rPh>
    <phoneticPr fontId="3"/>
  </si>
  <si>
    <t>所 在 地</t>
    <rPh sb="0" eb="1">
      <t>ショ</t>
    </rPh>
    <rPh sb="2" eb="3">
      <t>ザイ</t>
    </rPh>
    <rPh sb="4" eb="5">
      <t>チ</t>
    </rPh>
    <phoneticPr fontId="3"/>
  </si>
  <si>
    <t>○○農業協同組合○○支店長</t>
    <rPh sb="2" eb="4">
      <t>ノウギョウ</t>
    </rPh>
    <rPh sb="4" eb="6">
      <t>キョウドウ</t>
    </rPh>
    <rPh sb="6" eb="8">
      <t>クミアイ</t>
    </rPh>
    <rPh sb="10" eb="12">
      <t>シテン</t>
    </rPh>
    <rPh sb="12" eb="13">
      <t>チョウ</t>
    </rPh>
    <phoneticPr fontId="3"/>
  </si>
  <si>
    <t>JA○○特栽米研究会</t>
    <rPh sb="4" eb="5">
      <t>トク</t>
    </rPh>
    <rPh sb="5" eb="6">
      <t>サイ</t>
    </rPh>
    <rPh sb="6" eb="7">
      <t>マイ</t>
    </rPh>
    <rPh sb="7" eb="10">
      <t>ケンキュウカイ</t>
    </rPh>
    <phoneticPr fontId="3"/>
  </si>
  <si>
    <t>　次長</t>
    <rPh sb="1" eb="3">
      <t>ジチョウ</t>
    </rPh>
    <phoneticPr fontId="3"/>
  </si>
  <si>
    <t>○○農業協同組合営農部生産管理課長</t>
    <rPh sb="2" eb="4">
      <t>ノウギョウ</t>
    </rPh>
    <rPh sb="4" eb="6">
      <t>キョウドウ</t>
    </rPh>
    <rPh sb="6" eb="8">
      <t>クミアイ</t>
    </rPh>
    <rPh sb="8" eb="10">
      <t>エイノウ</t>
    </rPh>
    <rPh sb="10" eb="11">
      <t>ブ</t>
    </rPh>
    <rPh sb="11" eb="13">
      <t>セイサン</t>
    </rPh>
    <rPh sb="13" eb="15">
      <t>カンリ</t>
    </rPh>
    <rPh sb="15" eb="17">
      <t>カチョウ</t>
    </rPh>
    <phoneticPr fontId="3"/>
  </si>
  <si>
    <t>JA○○ 営農部</t>
    <rPh sb="5" eb="7">
      <t>エイノウ</t>
    </rPh>
    <rPh sb="7" eb="8">
      <t>ブ</t>
    </rPh>
    <phoneticPr fontId="3"/>
  </si>
  <si>
    <t>　販売管理課長</t>
    <rPh sb="1" eb="3">
      <t>ハンバイ</t>
    </rPh>
    <rPh sb="3" eb="5">
      <t>カンリ</t>
    </rPh>
    <rPh sb="5" eb="7">
      <t>カチョウ</t>
    </rPh>
    <phoneticPr fontId="3"/>
  </si>
  <si>
    <t>　○○市◎◎町△番○号</t>
    <rPh sb="3" eb="4">
      <t>シ</t>
    </rPh>
    <rPh sb="6" eb="7">
      <t>マチ</t>
    </rPh>
    <rPh sb="8" eb="9">
      <t>バン</t>
    </rPh>
    <rPh sb="10" eb="11">
      <t>ゴウ</t>
    </rPh>
    <phoneticPr fontId="3"/>
  </si>
  <si>
    <t>○○農業協同組合営農部稲作指導係長</t>
    <rPh sb="2" eb="4">
      <t>ノウギョウ</t>
    </rPh>
    <rPh sb="4" eb="6">
      <t>キョウドウ</t>
    </rPh>
    <rPh sb="6" eb="8">
      <t>クミアイ</t>
    </rPh>
    <rPh sb="8" eb="10">
      <t>エイノウ</t>
    </rPh>
    <rPh sb="10" eb="11">
      <t>ブ</t>
    </rPh>
    <rPh sb="11" eb="13">
      <t>イナサク</t>
    </rPh>
    <rPh sb="13" eb="15">
      <t>シドウ</t>
    </rPh>
    <rPh sb="15" eb="17">
      <t>カカリチョウ</t>
    </rPh>
    <phoneticPr fontId="3"/>
  </si>
  <si>
    <t>○○農業協同組合営農部調査役</t>
    <rPh sb="2" eb="4">
      <t>ノウギョウ</t>
    </rPh>
    <rPh sb="4" eb="6">
      <t>キョウドウ</t>
    </rPh>
    <rPh sb="6" eb="8">
      <t>クミアイ</t>
    </rPh>
    <rPh sb="8" eb="10">
      <t>エイノウ</t>
    </rPh>
    <rPh sb="10" eb="11">
      <t>ブ</t>
    </rPh>
    <rPh sb="11" eb="14">
      <t>チョウサヤク</t>
    </rPh>
    <phoneticPr fontId="3"/>
  </si>
  <si>
    <t>○○農業協同組合◎◎センター販売課長</t>
    <rPh sb="2" eb="4">
      <t>ノウギョウ</t>
    </rPh>
    <rPh sb="4" eb="6">
      <t>キョウドウ</t>
    </rPh>
    <rPh sb="6" eb="8">
      <t>クミアイ</t>
    </rPh>
    <rPh sb="14" eb="16">
      <t>ハンバイ</t>
    </rPh>
    <rPh sb="16" eb="18">
      <t>カチョウ</t>
    </rPh>
    <phoneticPr fontId="3"/>
  </si>
  <si>
    <t>○○農業協同組合◎◎センター長</t>
    <rPh sb="2" eb="4">
      <t>ノウギョウ</t>
    </rPh>
    <rPh sb="4" eb="6">
      <t>キョウドウ</t>
    </rPh>
    <rPh sb="6" eb="8">
      <t>クミアイ</t>
    </rPh>
    <rPh sb="14" eb="15">
      <t>チョウ</t>
    </rPh>
    <phoneticPr fontId="3"/>
  </si>
  <si>
    <t>※交付申請枚数は10枚単位に切り上げて記入する。</t>
    <rPh sb="1" eb="3">
      <t>コウフ</t>
    </rPh>
    <rPh sb="3" eb="5">
      <t>シンセイ</t>
    </rPh>
    <rPh sb="5" eb="7">
      <t>マイスウ</t>
    </rPh>
    <rPh sb="10" eb="11">
      <t>マイ</t>
    </rPh>
    <rPh sb="11" eb="13">
      <t>タンイ</t>
    </rPh>
    <rPh sb="14" eb="15">
      <t>キ</t>
    </rPh>
    <rPh sb="16" eb="17">
      <t>ア</t>
    </rPh>
    <rPh sb="19" eb="21">
      <t>キニュウ</t>
    </rPh>
    <phoneticPr fontId="3"/>
  </si>
  <si>
    <t>大ｼｰﾙ</t>
    <phoneticPr fontId="3"/>
  </si>
  <si>
    <t>小ｼｰﾙ</t>
    <phoneticPr fontId="3"/>
  </si>
  <si>
    <t>※「可」に○を付すと当センターのホームページ上の認証登録一覧に、
　 ｢品目･申請組織名･代表者名･市町村名･電話番号｣を掲載します｡</t>
    <rPh sb="61" eb="63">
      <t>ケイサイ</t>
    </rPh>
    <phoneticPr fontId="3"/>
  </si>
  <si>
    <t>住　　所</t>
    <rPh sb="0" eb="1">
      <t>ジュウ</t>
    </rPh>
    <rPh sb="3" eb="4">
      <t>ショ</t>
    </rPh>
    <phoneticPr fontId="3"/>
  </si>
  <si>
    <r>
      <t>【各責任者を</t>
    </r>
    <r>
      <rPr>
        <u/>
        <sz val="12"/>
        <color theme="1"/>
        <rFont val="ＭＳ ゴシック"/>
        <family val="3"/>
        <charset val="128"/>
      </rPr>
      <t>個人名で表示</t>
    </r>
    <r>
      <rPr>
        <sz val="12"/>
        <color theme="1"/>
        <rFont val="ＭＳ ゴシック"/>
        <family val="3"/>
        <charset val="128"/>
      </rPr>
      <t>する場合】</t>
    </r>
    <rPh sb="1" eb="2">
      <t>カク</t>
    </rPh>
    <rPh sb="2" eb="5">
      <t>セキニンシャ</t>
    </rPh>
    <rPh sb="6" eb="9">
      <t>コジンメイ</t>
    </rPh>
    <rPh sb="10" eb="12">
      <t>ヒョウジ</t>
    </rPh>
    <rPh sb="14" eb="16">
      <t>バアイ</t>
    </rPh>
    <phoneticPr fontId="3"/>
  </si>
  <si>
    <r>
      <t>【各責任者を</t>
    </r>
    <r>
      <rPr>
        <u/>
        <sz val="12"/>
        <color theme="1"/>
        <rFont val="ＭＳ ゴシック"/>
        <family val="3"/>
        <charset val="128"/>
      </rPr>
      <t>組織名で表示</t>
    </r>
    <r>
      <rPr>
        <sz val="12"/>
        <color theme="1"/>
        <rFont val="ＭＳ ゴシック"/>
        <family val="3"/>
        <charset val="128"/>
      </rPr>
      <t>する場合】</t>
    </r>
    <rPh sb="1" eb="2">
      <t>カク</t>
    </rPh>
    <rPh sb="2" eb="5">
      <t>セキニンシャ</t>
    </rPh>
    <rPh sb="6" eb="9">
      <t>ソシキメイ</t>
    </rPh>
    <rPh sb="10" eb="12">
      <t>ヒョウジ</t>
    </rPh>
    <rPh sb="14" eb="16">
      <t>バアイ</t>
    </rPh>
    <phoneticPr fontId="3"/>
  </si>
  <si>
    <t>－</t>
    <phoneticPr fontId="3"/>
  </si>
  <si>
    <t>←　　　　〃</t>
    <phoneticPr fontId="3"/>
  </si>
  <si>
    <t>精米･販売</t>
    <phoneticPr fontId="3"/>
  </si>
  <si>
    <t>１
生産</t>
    <phoneticPr fontId="3"/>
  </si>
  <si>
    <t>２
生産</t>
    <phoneticPr fontId="3"/>
  </si>
  <si>
    <r>
      <t xml:space="preserve">３
</t>
    </r>
    <r>
      <rPr>
        <sz val="8"/>
        <color theme="1"/>
        <rFont val="ＭＳ 明朝"/>
        <family val="1"/>
        <charset val="128"/>
      </rPr>
      <t>生産精米</t>
    </r>
    <rPh sb="4" eb="6">
      <t>セイマイ</t>
    </rPh>
    <phoneticPr fontId="3"/>
  </si>
  <si>
    <r>
      <t xml:space="preserve">４
</t>
    </r>
    <r>
      <rPr>
        <sz val="8"/>
        <color theme="1"/>
        <rFont val="ＭＳ 明朝"/>
        <family val="1"/>
        <charset val="128"/>
      </rPr>
      <t>生産精米</t>
    </r>
    <rPh sb="4" eb="6">
      <t>セイマイ</t>
    </rPh>
    <phoneticPr fontId="3"/>
  </si>
  <si>
    <r>
      <t xml:space="preserve">５
</t>
    </r>
    <r>
      <rPr>
        <sz val="8"/>
        <color theme="1"/>
        <rFont val="ＭＳ 明朝"/>
        <family val="1"/>
        <charset val="128"/>
      </rPr>
      <t>精米販売</t>
    </r>
    <rPh sb="2" eb="4">
      <t>セイマイ</t>
    </rPh>
    <rPh sb="4" eb="6">
      <t>ハンバイ</t>
    </rPh>
    <phoneticPr fontId="3"/>
  </si>
  <si>
    <t>現場栽培責任者及び現場確認責任者の状況</t>
    <phoneticPr fontId="3"/>
  </si>
  <si>
    <t>別紙1</t>
    <phoneticPr fontId="3"/>
  </si>
  <si>
    <t>生産者名等</t>
    <phoneticPr fontId="3"/>
  </si>
  <si>
    <t>別紙1-1</t>
    <phoneticPr fontId="3"/>
  </si>
  <si>
    <t>生産者等集計一覧表</t>
    <phoneticPr fontId="3"/>
  </si>
  <si>
    <t>※1</t>
    <phoneticPr fontId="3"/>
  </si>
  <si>
    <t>別紙2</t>
    <phoneticPr fontId="3"/>
  </si>
  <si>
    <t>生産計画</t>
    <phoneticPr fontId="3"/>
  </si>
  <si>
    <t>別紙3</t>
    <phoneticPr fontId="3"/>
  </si>
  <si>
    <t>出荷計画</t>
    <phoneticPr fontId="3"/>
  </si>
  <si>
    <t>別紙4</t>
    <phoneticPr fontId="3"/>
  </si>
  <si>
    <t>販売計画</t>
    <phoneticPr fontId="3"/>
  </si>
  <si>
    <t>ガイドライン表示</t>
    <phoneticPr fontId="3"/>
  </si>
  <si>
    <t>付表1</t>
    <phoneticPr fontId="3"/>
  </si>
  <si>
    <t>生産ほ場周辺図</t>
    <phoneticPr fontId="3"/>
  </si>
  <si>
    <t>付表2</t>
    <phoneticPr fontId="3"/>
  </si>
  <si>
    <t>精米施設及び保管場所等の見取り図</t>
    <phoneticPr fontId="3"/>
  </si>
  <si>
    <t>付表3</t>
    <phoneticPr fontId="3"/>
  </si>
  <si>
    <t>農業技術普及課の指導助言資料</t>
    <phoneticPr fontId="3"/>
  </si>
  <si>
    <t>含有化学合成窒素成分割合等の証明資料</t>
    <phoneticPr fontId="3"/>
  </si>
  <si>
    <t>ＦＡＸ</t>
    <phoneticPr fontId="14"/>
  </si>
  <si>
    <t>E-mail</t>
    <phoneticPr fontId="14"/>
  </si>
  <si>
    <t>ｾﾝﾀｰ受付</t>
    <phoneticPr fontId="14"/>
  </si>
  <si>
    <t>023-456-7890</t>
    <phoneticPr fontId="3"/>
  </si>
  <si>
    <t>023-456-9876</t>
    <phoneticPr fontId="3"/>
  </si>
  <si>
    <t>yamamaru@zenrei.or.jp</t>
    <phoneticPr fontId="3"/>
  </si>
  <si>
    <t>□□　□□</t>
    <phoneticPr fontId="3"/>
  </si>
  <si>
    <t>023-456-9877</t>
    <phoneticPr fontId="3"/>
  </si>
  <si>
    <t>〒990-0011</t>
    <phoneticPr fontId="14"/>
  </si>
  <si>
    <t>７ 認証シール枚数</t>
    <phoneticPr fontId="3"/>
  </si>
  <si>
    <t xml:space="preserve">    ８ 農家数(戸)</t>
    <phoneticPr fontId="3"/>
  </si>
  <si>
    <t xml:space="preserve">    ９ 情報開示の可否</t>
    <phoneticPr fontId="3"/>
  </si>
  <si>
    <t>氏　　名</t>
    <phoneticPr fontId="3"/>
  </si>
  <si>
    <t>ＦＡＸ</t>
    <phoneticPr fontId="3"/>
  </si>
  <si>
    <t>組 織 名</t>
    <phoneticPr fontId="3"/>
  </si>
  <si>
    <t>役　　職</t>
    <phoneticPr fontId="3"/>
  </si>
  <si>
    <t>氏　　名</t>
    <phoneticPr fontId="3"/>
  </si>
  <si>
    <t>ＦＡＸ</t>
    <phoneticPr fontId="3"/>
  </si>
  <si>
    <t>組 織 名</t>
    <phoneticPr fontId="3"/>
  </si>
  <si>
    <t>役　　職</t>
    <phoneticPr fontId="3"/>
  </si>
  <si>
    <t>７ 認証シール枚数</t>
    <phoneticPr fontId="3"/>
  </si>
  <si>
    <t>項　　　　目</t>
    <phoneticPr fontId="3"/>
  </si>
  <si>
    <t>大ｼｰﾙ</t>
    <phoneticPr fontId="3"/>
  </si>
  <si>
    <t>小ｼｰﾙ</t>
    <phoneticPr fontId="3"/>
  </si>
  <si>
    <r>
      <t>貼</t>
    </r>
    <r>
      <rPr>
        <sz val="6"/>
        <color theme="1"/>
        <rFont val="ＭＳ 明朝"/>
        <family val="1"/>
        <charset val="128"/>
      </rPr>
      <t xml:space="preserve"> </t>
    </r>
    <r>
      <rPr>
        <sz val="11"/>
        <color theme="1"/>
        <rFont val="ＭＳ 明朝"/>
        <family val="1"/>
        <charset val="128"/>
      </rPr>
      <t>付</t>
    </r>
    <r>
      <rPr>
        <sz val="6"/>
        <color theme="1"/>
        <rFont val="ＭＳ 明朝"/>
        <family val="1"/>
        <charset val="128"/>
      </rPr>
      <t xml:space="preserve"> </t>
    </r>
    <r>
      <rPr>
        <sz val="11"/>
        <color theme="1"/>
        <rFont val="ＭＳ 明朝"/>
        <family val="1"/>
        <charset val="128"/>
      </rPr>
      <t>総</t>
    </r>
    <r>
      <rPr>
        <sz val="6"/>
        <color theme="1"/>
        <rFont val="ＭＳ 明朝"/>
        <family val="1"/>
        <charset val="128"/>
      </rPr>
      <t xml:space="preserve"> </t>
    </r>
    <r>
      <rPr>
        <sz val="11"/>
        <color theme="1"/>
        <rFont val="ＭＳ 明朝"/>
        <family val="1"/>
        <charset val="128"/>
      </rPr>
      <t>枚</t>
    </r>
    <r>
      <rPr>
        <sz val="6"/>
        <color theme="1"/>
        <rFont val="ＭＳ 明朝"/>
        <family val="1"/>
        <charset val="128"/>
      </rPr>
      <t xml:space="preserve"> </t>
    </r>
    <r>
      <rPr>
        <sz val="11"/>
        <color theme="1"/>
        <rFont val="ＭＳ 明朝"/>
        <family val="1"/>
        <charset val="128"/>
      </rPr>
      <t>数</t>
    </r>
    <phoneticPr fontId="3"/>
  </si>
  <si>
    <t>残シール枚数</t>
    <phoneticPr fontId="3"/>
  </si>
  <si>
    <t xml:space="preserve">    ８ 農家数(戸)</t>
    <phoneticPr fontId="3"/>
  </si>
  <si>
    <t xml:space="preserve">    ９ 情報開示の可否</t>
    <phoneticPr fontId="3"/>
  </si>
  <si>
    <r>
      <t>　○○南部農業協同組合　営農部生産指導課</t>
    </r>
    <r>
      <rPr>
        <sz val="10"/>
        <color theme="1"/>
        <rFont val="ＭＳ ゴシック"/>
        <family val="3"/>
        <charset val="128"/>
      </rPr>
      <t>　(総括：営農部次長　◇◇ ◇◇)</t>
    </r>
    <rPh sb="3" eb="5">
      <t>ナンブ</t>
    </rPh>
    <rPh sb="5" eb="11">
      <t>ノ</t>
    </rPh>
    <rPh sb="12" eb="14">
      <t>エイノウ</t>
    </rPh>
    <rPh sb="14" eb="15">
      <t>ブ</t>
    </rPh>
    <rPh sb="15" eb="17">
      <t>セイサン</t>
    </rPh>
    <rPh sb="17" eb="19">
      <t>シドウ</t>
    </rPh>
    <rPh sb="19" eb="20">
      <t>カ</t>
    </rPh>
    <rPh sb="22" eb="24">
      <t>ソウカツ</t>
    </rPh>
    <rPh sb="25" eb="27">
      <t>エイノウ</t>
    </rPh>
    <rPh sb="27" eb="28">
      <t>ブ</t>
    </rPh>
    <rPh sb="28" eb="30">
      <t>ジチョウ</t>
    </rPh>
    <phoneticPr fontId="3"/>
  </si>
  <si>
    <t>023-456-9999</t>
    <phoneticPr fontId="3"/>
  </si>
  <si>
    <t>023-456-9877</t>
    <phoneticPr fontId="3"/>
  </si>
  <si>
    <t>023-456-9998</t>
    <phoneticPr fontId="3"/>
  </si>
  <si>
    <t>S58年 4月～S63年 5月</t>
    <phoneticPr fontId="3"/>
  </si>
  <si>
    <r>
      <t>　○○南部農業協同組合　営農部生産管理課</t>
    </r>
    <r>
      <rPr>
        <sz val="10"/>
        <color theme="1"/>
        <rFont val="ＭＳ ゴシック"/>
        <family val="3"/>
        <charset val="128"/>
      </rPr>
      <t>　(総括：生産管理課長　×× ××)</t>
    </r>
    <rPh sb="3" eb="5">
      <t>ナンブ</t>
    </rPh>
    <rPh sb="5" eb="11">
      <t>ノ</t>
    </rPh>
    <rPh sb="12" eb="14">
      <t>エイノウ</t>
    </rPh>
    <rPh sb="14" eb="15">
      <t>ブ</t>
    </rPh>
    <rPh sb="15" eb="17">
      <t>セイサン</t>
    </rPh>
    <rPh sb="17" eb="19">
      <t>カンリ</t>
    </rPh>
    <rPh sb="19" eb="20">
      <t>カ</t>
    </rPh>
    <rPh sb="22" eb="24">
      <t>ソウカツ</t>
    </rPh>
    <rPh sb="25" eb="27">
      <t>セイサン</t>
    </rPh>
    <rPh sb="27" eb="29">
      <t>カンリ</t>
    </rPh>
    <rPh sb="29" eb="31">
      <t>カチョウ</t>
    </rPh>
    <phoneticPr fontId="3"/>
  </si>
  <si>
    <t>S63年 6月～H12年 3月</t>
    <phoneticPr fontId="3"/>
  </si>
  <si>
    <t>　◇◇ ◇◇</t>
    <phoneticPr fontId="3"/>
  </si>
  <si>
    <t>023-456-9999</t>
    <phoneticPr fontId="3"/>
  </si>
  <si>
    <t>　×× ××</t>
    <phoneticPr fontId="3"/>
  </si>
  <si>
    <t>　◎◎ ◎◎</t>
    <phoneticPr fontId="3"/>
  </si>
  <si>
    <t>023-456-9997</t>
    <phoneticPr fontId="3"/>
  </si>
  <si>
    <t>　□□ □□</t>
    <phoneticPr fontId="3"/>
  </si>
  <si>
    <t>023-457-5555</t>
    <phoneticPr fontId="3"/>
  </si>
  <si>
    <t>023-457-5556</t>
    <phoneticPr fontId="3"/>
  </si>
  <si>
    <t>H05年 4月～H10年 3月</t>
    <phoneticPr fontId="3"/>
  </si>
  <si>
    <t>H10年 4月～H15年 3月</t>
    <phoneticPr fontId="3"/>
  </si>
  <si>
    <t>○</t>
    <phoneticPr fontId="3"/>
  </si>
  <si>
    <r>
      <t>　○○南部農業協同組合　営農部販売管理課　</t>
    </r>
    <r>
      <rPr>
        <sz val="10"/>
        <color theme="1"/>
        <rFont val="ＭＳ ゴシック"/>
        <family val="3"/>
        <charset val="128"/>
      </rPr>
      <t>(総括：販売管理課長　◎◎ ◎◎)</t>
    </r>
    <rPh sb="3" eb="5">
      <t>ナンブ</t>
    </rPh>
    <rPh sb="5" eb="11">
      <t>ノ</t>
    </rPh>
    <rPh sb="12" eb="14">
      <t>エイノウ</t>
    </rPh>
    <rPh sb="14" eb="15">
      <t>ブ</t>
    </rPh>
    <rPh sb="15" eb="17">
      <t>ハンバイ</t>
    </rPh>
    <rPh sb="17" eb="19">
      <t>カンリ</t>
    </rPh>
    <rPh sb="19" eb="20">
      <t>カ</t>
    </rPh>
    <rPh sb="22" eb="24">
      <t>ソウカツ</t>
    </rPh>
    <rPh sb="25" eb="27">
      <t>ハンバイ</t>
    </rPh>
    <rPh sb="27" eb="29">
      <t>カンリ</t>
    </rPh>
    <rPh sb="29" eb="31">
      <t>カチョウ</t>
    </rPh>
    <phoneticPr fontId="3"/>
  </si>
  <si>
    <r>
      <t>　○○南部農業協同組合　◎◎センター　</t>
    </r>
    <r>
      <rPr>
        <sz val="10"/>
        <color theme="1"/>
        <rFont val="ＭＳ ゴシック"/>
        <family val="3"/>
        <charset val="128"/>
      </rPr>
      <t>(総括：センター長　□□ □□)</t>
    </r>
    <rPh sb="3" eb="5">
      <t>ナンブ</t>
    </rPh>
    <rPh sb="5" eb="11">
      <t>ノ</t>
    </rPh>
    <rPh sb="20" eb="22">
      <t>ソウカツ</t>
    </rPh>
    <rPh sb="27" eb="28">
      <t>チョウ</t>
    </rPh>
    <phoneticPr fontId="3"/>
  </si>
  <si>
    <t>○</t>
    <phoneticPr fontId="3"/>
  </si>
  <si>
    <t>← 生産ほ場が広範囲にわ
　 たる場合に配置できる</t>
    <rPh sb="2" eb="4">
      <t>セイサン</t>
    </rPh>
    <rPh sb="5" eb="6">
      <t>バ</t>
    </rPh>
    <rPh sb="7" eb="10">
      <t>コウハンイ</t>
    </rPh>
    <rPh sb="17" eb="19">
      <t>バアイ</t>
    </rPh>
    <rPh sb="20" eb="22">
      <t>ハイチ</t>
    </rPh>
    <phoneticPr fontId="3"/>
  </si>
  <si>
    <t>≪申請書≫</t>
  </si>
  <si>
    <t>　　様式第１号(甲.乙) 　認証申請書　--------------------------------------------</t>
    <phoneticPr fontId="3"/>
  </si>
  <si>
    <t>　　　　別紙１－１　　　生産者等集計一覧表　------------------------------------</t>
    <phoneticPr fontId="3"/>
  </si>
  <si>
    <t>　　　　別紙１　　　　　生産者名等　--------------------------------------------</t>
    <phoneticPr fontId="3"/>
  </si>
  <si>
    <t>　　　　別紙２　　　　　生産計画　----------------------------------------------</t>
    <phoneticPr fontId="3"/>
  </si>
  <si>
    <t>　　　　別紙３　　　　　出荷計画　----------------------------------------------</t>
    <phoneticPr fontId="3"/>
  </si>
  <si>
    <t>　　　　別紙４　　　　　販売計画  ----------------------------------------------</t>
    <phoneticPr fontId="3"/>
  </si>
  <si>
    <t>　　　　付表２　　　　　精米施設及び保管場所等の見取り図　----------------------</t>
    <phoneticPr fontId="3"/>
  </si>
  <si>
    <t>　　　　付表３　　　　　特別栽培米受払台帳　------------------------------------</t>
    <phoneticPr fontId="3"/>
  </si>
  <si>
    <t>　　　　ガイドライン表示　------------------------------------------------------</t>
    <phoneticPr fontId="3"/>
  </si>
  <si>
    <t>13．特別栽培農産物認証申請書等作成例</t>
    <phoneticPr fontId="3"/>
  </si>
  <si>
    <t>４ 担当地域の農家数(戸)</t>
  </si>
  <si>
    <t>○○農業協同組合○○支店次長(現職)</t>
    <rPh sb="2" eb="4">
      <t>ノウギョウ</t>
    </rPh>
    <rPh sb="4" eb="6">
      <t>キョウドウ</t>
    </rPh>
    <rPh sb="6" eb="8">
      <t>クミアイ</t>
    </rPh>
    <rPh sb="10" eb="12">
      <t>シテン</t>
    </rPh>
    <rPh sb="12" eb="14">
      <t>ジチョウ</t>
    </rPh>
    <rPh sb="15" eb="17">
      <t>ゲンショク</t>
    </rPh>
    <phoneticPr fontId="3"/>
  </si>
  <si>
    <t>○○農業協同組合営農部米穀部営農指導課課長補佐</t>
    <rPh sb="2" eb="4">
      <t>ノウギョウ</t>
    </rPh>
    <rPh sb="4" eb="6">
      <t>キョウドウ</t>
    </rPh>
    <rPh sb="6" eb="8">
      <t>クミアイ</t>
    </rPh>
    <rPh sb="8" eb="10">
      <t>エイノウ</t>
    </rPh>
    <rPh sb="10" eb="11">
      <t>ブ</t>
    </rPh>
    <rPh sb="11" eb="13">
      <t>ベイコク</t>
    </rPh>
    <rPh sb="13" eb="14">
      <t>ブ</t>
    </rPh>
    <rPh sb="14" eb="16">
      <t>エイノウ</t>
    </rPh>
    <rPh sb="16" eb="18">
      <t>シドウ</t>
    </rPh>
    <rPh sb="18" eb="19">
      <t>カ</t>
    </rPh>
    <rPh sb="19" eb="21">
      <t>カチョウ</t>
    </rPh>
    <rPh sb="21" eb="23">
      <t>ホサ</t>
    </rPh>
    <phoneticPr fontId="3"/>
  </si>
  <si>
    <t>○○農業協同組合営農部米穀部営農指導課主任指導員</t>
    <rPh sb="2" eb="4">
      <t>ノウギョウ</t>
    </rPh>
    <rPh sb="4" eb="6">
      <t>キョウドウ</t>
    </rPh>
    <rPh sb="6" eb="8">
      <t>クミアイ</t>
    </rPh>
    <rPh sb="8" eb="10">
      <t>エイノウ</t>
    </rPh>
    <rPh sb="10" eb="11">
      <t>ブ</t>
    </rPh>
    <rPh sb="11" eb="13">
      <t>ベイコク</t>
    </rPh>
    <rPh sb="13" eb="14">
      <t>ブ</t>
    </rPh>
    <rPh sb="14" eb="16">
      <t>エイノウ</t>
    </rPh>
    <rPh sb="16" eb="18">
      <t>シドウ</t>
    </rPh>
    <rPh sb="18" eb="19">
      <t>カ</t>
    </rPh>
    <rPh sb="19" eb="21">
      <t>シュニン</t>
    </rPh>
    <rPh sb="21" eb="24">
      <t>シドウイン</t>
    </rPh>
    <phoneticPr fontId="3"/>
  </si>
  <si>
    <t>S62年 4月～H10年 5月</t>
    <phoneticPr fontId="3"/>
  </si>
  <si>
    <t>○○農業協同組合営農部米穀部営農指導課</t>
    <rPh sb="2" eb="4">
      <t>ノウギョウ</t>
    </rPh>
    <rPh sb="4" eb="6">
      <t>キョウドウ</t>
    </rPh>
    <rPh sb="6" eb="8">
      <t>クミアイ</t>
    </rPh>
    <rPh sb="8" eb="10">
      <t>エイノウ</t>
    </rPh>
    <rPh sb="10" eb="11">
      <t>ブ</t>
    </rPh>
    <rPh sb="11" eb="13">
      <t>ベイコク</t>
    </rPh>
    <rPh sb="13" eb="14">
      <t>ブ</t>
    </rPh>
    <rPh sb="14" eb="16">
      <t>エイノウ</t>
    </rPh>
    <rPh sb="16" eb="18">
      <t>シドウ</t>
    </rPh>
    <rPh sb="18" eb="19">
      <t>カ</t>
    </rPh>
    <phoneticPr fontId="3"/>
  </si>
  <si>
    <t>　○○農業協同組合○○支店</t>
    <rPh sb="3" eb="5">
      <t>ノウギョウ</t>
    </rPh>
    <rPh sb="5" eb="7">
      <t>キョウドウ</t>
    </rPh>
    <rPh sb="7" eb="9">
      <t>クミアイ</t>
    </rPh>
    <rPh sb="11" eb="13">
      <t>シテン</t>
    </rPh>
    <phoneticPr fontId="3"/>
  </si>
  <si>
    <t>勤 務 先</t>
    <phoneticPr fontId="3"/>
  </si>
  <si>
    <t>　△△市△△丁目△△－△△</t>
    <rPh sb="3" eb="4">
      <t>シ</t>
    </rPh>
    <rPh sb="6" eb="8">
      <t>チョウメ</t>
    </rPh>
    <phoneticPr fontId="3"/>
  </si>
  <si>
    <t>住　　所</t>
    <phoneticPr fontId="3"/>
  </si>
  <si>
    <t>0239-67-8899</t>
    <phoneticPr fontId="3"/>
  </si>
  <si>
    <t>Ｆ Ａ Ｘ</t>
    <phoneticPr fontId="3"/>
  </si>
  <si>
    <t>0239-99-9876</t>
    <phoneticPr fontId="3"/>
  </si>
  <si>
    <t xml:space="preserve"> 電話番号</t>
  </si>
  <si>
    <t>××　××</t>
    <phoneticPr fontId="3"/>
  </si>
  <si>
    <t>３ 現場確認責任者</t>
  </si>
  <si>
    <t>　○○部会長</t>
    <rPh sb="3" eb="5">
      <t>ブカイ</t>
    </rPh>
    <rPh sb="5" eb="6">
      <t>チョウ</t>
    </rPh>
    <phoneticPr fontId="3"/>
  </si>
  <si>
    <t>役　職</t>
  </si>
  <si>
    <t>　○○特栽米研究会</t>
    <rPh sb="3" eb="4">
      <t>トク</t>
    </rPh>
    <rPh sb="4" eb="5">
      <t>サイ</t>
    </rPh>
    <rPh sb="5" eb="6">
      <t>マイ</t>
    </rPh>
    <rPh sb="6" eb="9">
      <t>ケンキュウカイ</t>
    </rPh>
    <phoneticPr fontId="3"/>
  </si>
  <si>
    <t>組 織 名</t>
    <phoneticPr fontId="3"/>
  </si>
  <si>
    <t>　○○市○○丁目○○番○○号</t>
    <rPh sb="3" eb="4">
      <t>シ</t>
    </rPh>
    <rPh sb="6" eb="8">
      <t>チョウメ</t>
    </rPh>
    <rPh sb="10" eb="11">
      <t>バン</t>
    </rPh>
    <rPh sb="13" eb="14">
      <t>ゴウ</t>
    </rPh>
    <phoneticPr fontId="3"/>
  </si>
  <si>
    <t>住　　所</t>
    <phoneticPr fontId="3"/>
  </si>
  <si>
    <t>0239-66-9998</t>
    <phoneticPr fontId="3"/>
  </si>
  <si>
    <t>Ｆ Ａ Ｘ</t>
    <phoneticPr fontId="3"/>
  </si>
  <si>
    <t>0239-66-9999</t>
    <phoneticPr fontId="3"/>
  </si>
  <si>
    <t>電話番号</t>
  </si>
  <si>
    <t>□□　□□</t>
    <phoneticPr fontId="3"/>
  </si>
  <si>
    <t>氏　　名</t>
    <phoneticPr fontId="3"/>
  </si>
  <si>
    <t>２ 現場栽培責任者</t>
  </si>
  <si>
    <t>○○市、△△市</t>
    <rPh sb="2" eb="3">
      <t>シ</t>
    </rPh>
    <rPh sb="6" eb="7">
      <t>シ</t>
    </rPh>
    <phoneticPr fontId="3"/>
  </si>
  <si>
    <t>担当地域：</t>
    <phoneticPr fontId="3"/>
  </si>
  <si>
    <t>１ 現場栽培責任者及び現場確認責任者の担当する地域</t>
  </si>
  <si>
    <t>様式第２号</t>
  </si>
  <si>
    <t>※農家実戸数は栽培面積の最も大きい作物でカウントする。なお、分類集計に時間を要する場合等は計欄に一括記入しても差し支えない。</t>
    <rPh sb="1" eb="3">
      <t>ノウカ</t>
    </rPh>
    <rPh sb="3" eb="4">
      <t>ジツ</t>
    </rPh>
    <rPh sb="4" eb="6">
      <t>コスウ</t>
    </rPh>
    <rPh sb="7" eb="9">
      <t>サイバイ</t>
    </rPh>
    <rPh sb="9" eb="11">
      <t>メンセキ</t>
    </rPh>
    <rPh sb="12" eb="13">
      <t>モット</t>
    </rPh>
    <rPh sb="14" eb="15">
      <t>オオ</t>
    </rPh>
    <rPh sb="17" eb="19">
      <t>サクモツ</t>
    </rPh>
    <rPh sb="30" eb="32">
      <t>ブンルイ</t>
    </rPh>
    <rPh sb="32" eb="34">
      <t>シュウケイ</t>
    </rPh>
    <rPh sb="35" eb="37">
      <t>ジカン</t>
    </rPh>
    <rPh sb="38" eb="39">
      <t>ヨウ</t>
    </rPh>
    <rPh sb="41" eb="43">
      <t>バアイ</t>
    </rPh>
    <rPh sb="43" eb="44">
      <t>トウ</t>
    </rPh>
    <rPh sb="45" eb="46">
      <t>ケイ</t>
    </rPh>
    <rPh sb="46" eb="47">
      <t>ラン</t>
    </rPh>
    <rPh sb="48" eb="50">
      <t>イッカツ</t>
    </rPh>
    <rPh sb="50" eb="52">
      <t>キニュウ</t>
    </rPh>
    <rPh sb="55" eb="56">
      <t>サ</t>
    </rPh>
    <rPh sb="57" eb="58">
      <t>ツカ</t>
    </rPh>
    <phoneticPr fontId="14"/>
  </si>
  <si>
    <t>貼付枚数　(小)</t>
    <rPh sb="0" eb="2">
      <t>チョウフ</t>
    </rPh>
    <rPh sb="2" eb="4">
      <t>マイスウ</t>
    </rPh>
    <rPh sb="6" eb="7">
      <t>ショウ</t>
    </rPh>
    <phoneticPr fontId="3"/>
  </si>
  <si>
    <t>認証シール(大)</t>
    <rPh sb="0" eb="2">
      <t>ニンショウ</t>
    </rPh>
    <rPh sb="6" eb="7">
      <t>ダイ</t>
    </rPh>
    <phoneticPr fontId="3"/>
  </si>
  <si>
    <t>ほ場数</t>
    <rPh sb="1" eb="2">
      <t>バ</t>
    </rPh>
    <rPh sb="2" eb="3">
      <t>スウ</t>
    </rPh>
    <phoneticPr fontId="3"/>
  </si>
  <si>
    <t>実戸数</t>
    <rPh sb="0" eb="1">
      <t>ジツ</t>
    </rPh>
    <rPh sb="1" eb="3">
      <t>コスウ</t>
    </rPh>
    <phoneticPr fontId="3"/>
  </si>
  <si>
    <t>延戸数</t>
    <rPh sb="0" eb="1">
      <t>ノベ</t>
    </rPh>
    <rPh sb="1" eb="3">
      <t>コスウ</t>
    </rPh>
    <phoneticPr fontId="3"/>
  </si>
  <si>
    <t>栽培面積(a)</t>
    <rPh sb="0" eb="2">
      <t>サイバイ</t>
    </rPh>
    <rPh sb="2" eb="4">
      <t>メンセキ</t>
    </rPh>
    <phoneticPr fontId="3"/>
  </si>
  <si>
    <t>計</t>
    <rPh sb="0" eb="1">
      <t>ケイ</t>
    </rPh>
    <phoneticPr fontId="3"/>
  </si>
  <si>
    <t>(小)</t>
    <rPh sb="1" eb="2">
      <t>ショウ</t>
    </rPh>
    <phoneticPr fontId="3"/>
  </si>
  <si>
    <t>(大)</t>
    <rPh sb="1" eb="2">
      <t>ダイ</t>
    </rPh>
    <phoneticPr fontId="3"/>
  </si>
  <si>
    <t>　ササニシキ</t>
    <phoneticPr fontId="3"/>
  </si>
  <si>
    <t>　コシヒカリ</t>
    <phoneticPr fontId="3"/>
  </si>
  <si>
    <t>　つや姫</t>
    <rPh sb="3" eb="4">
      <t>ヒメ</t>
    </rPh>
    <phoneticPr fontId="3"/>
  </si>
  <si>
    <t>□□ □□</t>
    <phoneticPr fontId="3"/>
  </si>
  <si>
    <t>△△ △△</t>
    <phoneticPr fontId="3"/>
  </si>
  <si>
    <t>○○ ○○</t>
    <phoneticPr fontId="3"/>
  </si>
  <si>
    <t>×× ××</t>
    <phoneticPr fontId="3"/>
  </si>
  <si>
    <t>現場確認責任者名</t>
    <rPh sb="0" eb="2">
      <t>ゲンバ</t>
    </rPh>
    <rPh sb="2" eb="4">
      <t>カクニン</t>
    </rPh>
    <rPh sb="4" eb="7">
      <t>セキニンシャ</t>
    </rPh>
    <rPh sb="7" eb="8">
      <t>メイ</t>
    </rPh>
    <phoneticPr fontId="3"/>
  </si>
  <si>
    <t>認証ｼｰﾙ
貼付枚数</t>
    <rPh sb="0" eb="2">
      <t>ニンショウ</t>
    </rPh>
    <rPh sb="6" eb="8">
      <t>チョウフ</t>
    </rPh>
    <rPh sb="8" eb="10">
      <t>マイスウ</t>
    </rPh>
    <phoneticPr fontId="3"/>
  </si>
  <si>
    <t>品種・作物名／集計区分</t>
    <rPh sb="0" eb="2">
      <t>ヒンシュ</t>
    </rPh>
    <rPh sb="3" eb="5">
      <t>サクモツ</t>
    </rPh>
    <rPh sb="5" eb="6">
      <t>メイ</t>
    </rPh>
    <rPh sb="7" eb="9">
      <t>シュウケイ</t>
    </rPh>
    <rPh sb="9" eb="11">
      <t>クブン</t>
    </rPh>
    <phoneticPr fontId="3"/>
  </si>
  <si>
    <t>自動計算のセル</t>
    <rPh sb="0" eb="2">
      <t>ジドウ</t>
    </rPh>
    <rPh sb="2" eb="4">
      <t>ケイサン</t>
    </rPh>
    <phoneticPr fontId="3"/>
  </si>
  <si>
    <t xml:space="preserve"> </t>
    <phoneticPr fontId="36"/>
  </si>
  <si>
    <t>ほ場数</t>
  </si>
  <si>
    <t>ａ</t>
    <phoneticPr fontId="36"/>
  </si>
  <si>
    <t>合　　計</t>
    <rPh sb="0" eb="1">
      <t>ゴウ</t>
    </rPh>
    <rPh sb="3" eb="4">
      <t>ケイ</t>
    </rPh>
    <phoneticPr fontId="36"/>
  </si>
  <si>
    <t>小　　計</t>
    <rPh sb="0" eb="1">
      <t>ショウ</t>
    </rPh>
    <rPh sb="3" eb="4">
      <t>ケイ</t>
    </rPh>
    <phoneticPr fontId="36"/>
  </si>
  <si>
    <t>　△△市△△町△△△－○</t>
    <rPh sb="3" eb="4">
      <t>シ</t>
    </rPh>
    <rPh sb="6" eb="7">
      <t>マチ</t>
    </rPh>
    <phoneticPr fontId="36"/>
  </si>
  <si>
    <t>風間　五郎</t>
    <rPh sb="0" eb="2">
      <t>カザマ</t>
    </rPh>
    <rPh sb="3" eb="5">
      <t>ゴロウ</t>
    </rPh>
    <phoneticPr fontId="36"/>
  </si>
  <si>
    <t>　△△市○○町大字△△125</t>
    <rPh sb="6" eb="7">
      <t>マチ</t>
    </rPh>
    <rPh sb="7" eb="9">
      <t>オオアザ</t>
    </rPh>
    <phoneticPr fontId="36"/>
  </si>
  <si>
    <t>　△△市○○町△△△</t>
    <rPh sb="3" eb="4">
      <t>シ</t>
    </rPh>
    <rPh sb="6" eb="7">
      <t>マチ</t>
    </rPh>
    <phoneticPr fontId="36"/>
  </si>
  <si>
    <t>緑町　次郎</t>
    <rPh sb="0" eb="2">
      <t>ミドリマチ</t>
    </rPh>
    <rPh sb="3" eb="5">
      <t>ジロウ</t>
    </rPh>
    <phoneticPr fontId="36"/>
  </si>
  <si>
    <t xml:space="preserve">  △△市○○町大字××880番</t>
    <rPh sb="7" eb="8">
      <t>マチ</t>
    </rPh>
    <rPh sb="8" eb="10">
      <t>オオアザ</t>
    </rPh>
    <rPh sb="15" eb="16">
      <t>バン</t>
    </rPh>
    <phoneticPr fontId="36"/>
  </si>
  <si>
    <t xml:space="preserve">  △△市○○町○○○</t>
    <rPh sb="4" eb="5">
      <t>シ</t>
    </rPh>
    <rPh sb="7" eb="8">
      <t>マチ</t>
    </rPh>
    <phoneticPr fontId="36"/>
  </si>
  <si>
    <t>清水　太郎</t>
    <rPh sb="0" eb="2">
      <t>シミズ</t>
    </rPh>
    <rPh sb="3" eb="5">
      <t>タロウ</t>
    </rPh>
    <phoneticPr fontId="36"/>
  </si>
  <si>
    <t xml:space="preserve">  △△市○○町大字○○350番</t>
    <rPh sb="7" eb="8">
      <t>マチ</t>
    </rPh>
    <rPh sb="8" eb="10">
      <t>オオアザ</t>
    </rPh>
    <rPh sb="15" eb="16">
      <t>バン</t>
    </rPh>
    <phoneticPr fontId="36"/>
  </si>
  <si>
    <t xml:space="preserve">  △△市○○町○－○</t>
    <rPh sb="4" eb="5">
      <t>シ</t>
    </rPh>
    <rPh sb="7" eb="8">
      <t>マチ</t>
    </rPh>
    <phoneticPr fontId="36"/>
  </si>
  <si>
    <t>仁志　一郎</t>
    <rPh sb="0" eb="1">
      <t>ニ</t>
    </rPh>
    <rPh sb="1" eb="2">
      <t>シ</t>
    </rPh>
    <rPh sb="3" eb="5">
      <t>イチロウ</t>
    </rPh>
    <phoneticPr fontId="36"/>
  </si>
  <si>
    <t>水稲</t>
    <rPh sb="0" eb="2">
      <t>スイトウ</t>
    </rPh>
    <phoneticPr fontId="36"/>
  </si>
  <si>
    <t xml:space="preserve">  ○○市○○町大字○○2236番</t>
    <rPh sb="4" eb="5">
      <t>シ</t>
    </rPh>
    <rPh sb="7" eb="8">
      <t>マチ</t>
    </rPh>
    <rPh sb="8" eb="10">
      <t>オオアザ</t>
    </rPh>
    <rPh sb="16" eb="17">
      <t>バン</t>
    </rPh>
    <phoneticPr fontId="36"/>
  </si>
  <si>
    <t xml:space="preserve">  ○○市○○町大字○○2235番</t>
    <rPh sb="4" eb="5">
      <t>シ</t>
    </rPh>
    <rPh sb="7" eb="8">
      <t>マチ</t>
    </rPh>
    <rPh sb="8" eb="10">
      <t>オオアザ</t>
    </rPh>
    <rPh sb="16" eb="17">
      <t>バン</t>
    </rPh>
    <phoneticPr fontId="36"/>
  </si>
  <si>
    <t xml:space="preserve">  ○○市○○町○○－○</t>
    <rPh sb="4" eb="5">
      <t>シ</t>
    </rPh>
    <rPh sb="7" eb="8">
      <t>マチ</t>
    </rPh>
    <phoneticPr fontId="36"/>
  </si>
  <si>
    <t>松井　五郎</t>
    <rPh sb="0" eb="2">
      <t>マツイ</t>
    </rPh>
    <rPh sb="3" eb="5">
      <t>ゴロウ</t>
    </rPh>
    <phoneticPr fontId="36"/>
  </si>
  <si>
    <t xml:space="preserve">  ○○市○○町大字○○2234番</t>
    <rPh sb="4" eb="5">
      <t>シ</t>
    </rPh>
    <rPh sb="7" eb="8">
      <t>マチ</t>
    </rPh>
    <rPh sb="8" eb="10">
      <t>オオアザ</t>
    </rPh>
    <rPh sb="16" eb="17">
      <t>バン</t>
    </rPh>
    <phoneticPr fontId="36"/>
  </si>
  <si>
    <t xml:space="preserve">  ○○市○○町○－○</t>
    <rPh sb="4" eb="5">
      <t>シ</t>
    </rPh>
    <rPh sb="7" eb="8">
      <t>マチ</t>
    </rPh>
    <phoneticPr fontId="36"/>
  </si>
  <si>
    <t>高橋　三郎</t>
    <rPh sb="0" eb="2">
      <t>タカハシ</t>
    </rPh>
    <rPh sb="3" eb="5">
      <t>サブロウ</t>
    </rPh>
    <phoneticPr fontId="36"/>
  </si>
  <si>
    <t>④</t>
    <phoneticPr fontId="36"/>
  </si>
  <si>
    <t xml:space="preserve">  ○○市○○町大字○○2233番</t>
    <rPh sb="4" eb="5">
      <t>シ</t>
    </rPh>
    <rPh sb="7" eb="8">
      <t>マチ</t>
    </rPh>
    <rPh sb="8" eb="10">
      <t>オオアザ</t>
    </rPh>
    <rPh sb="16" eb="17">
      <t>バン</t>
    </rPh>
    <phoneticPr fontId="36"/>
  </si>
  <si>
    <t xml:space="preserve">  ○○市○○町○○○</t>
    <rPh sb="4" eb="5">
      <t>シ</t>
    </rPh>
    <rPh sb="7" eb="8">
      <t>マチ</t>
    </rPh>
    <phoneticPr fontId="36"/>
  </si>
  <si>
    <t xml:space="preserve">  ○○市○○町大字○○1236番</t>
    <rPh sb="4" eb="5">
      <t>シ</t>
    </rPh>
    <rPh sb="7" eb="8">
      <t>マチ</t>
    </rPh>
    <rPh sb="8" eb="10">
      <t>オオアザ</t>
    </rPh>
    <rPh sb="16" eb="17">
      <t>バン</t>
    </rPh>
    <phoneticPr fontId="36"/>
  </si>
  <si>
    <t xml:space="preserve">  ○○市○○町大字○○1235番</t>
    <rPh sb="4" eb="5">
      <t>シ</t>
    </rPh>
    <rPh sb="7" eb="8">
      <t>マチ</t>
    </rPh>
    <rPh sb="8" eb="10">
      <t>オオアザ</t>
    </rPh>
    <rPh sb="16" eb="17">
      <t>バン</t>
    </rPh>
    <phoneticPr fontId="36"/>
  </si>
  <si>
    <t>米田　　実</t>
    <rPh sb="0" eb="2">
      <t>ヨネダ</t>
    </rPh>
    <rPh sb="4" eb="5">
      <t>ミノル</t>
    </rPh>
    <phoneticPr fontId="36"/>
  </si>
  <si>
    <t xml:space="preserve">  ○○市○○町大字○○1234番</t>
    <rPh sb="4" eb="5">
      <t>シ</t>
    </rPh>
    <rPh sb="7" eb="8">
      <t>マチ</t>
    </rPh>
    <rPh sb="8" eb="10">
      <t>オオアザ</t>
    </rPh>
    <rPh sb="16" eb="17">
      <t>バン</t>
    </rPh>
    <phoneticPr fontId="36"/>
  </si>
  <si>
    <t>山形　次郎</t>
    <rPh sb="0" eb="2">
      <t>ヤマガタ</t>
    </rPh>
    <rPh sb="3" eb="5">
      <t>ジロウ</t>
    </rPh>
    <phoneticPr fontId="36"/>
  </si>
  <si>
    <t>ほ場番号</t>
  </si>
  <si>
    <t xml:space="preserve"> 栽培面積
(a)</t>
    <phoneticPr fontId="36"/>
  </si>
  <si>
    <t>生産ほ場所在地</t>
    <phoneticPr fontId="36"/>
  </si>
  <si>
    <t>生産者住所</t>
    <phoneticPr fontId="36"/>
  </si>
  <si>
    <t>生産者名</t>
    <phoneticPr fontId="36"/>
  </si>
  <si>
    <t>割減</t>
    <rPh sb="0" eb="2">
      <t>ワリゲン</t>
    </rPh>
    <phoneticPr fontId="14"/>
  </si>
  <si>
    <t>慣行対比</t>
    <rPh sb="0" eb="2">
      <t>カンコウ</t>
    </rPh>
    <rPh sb="2" eb="4">
      <t>タイヒ</t>
    </rPh>
    <phoneticPr fontId="14"/>
  </si>
  <si>
    <t>割減</t>
    <rPh sb="0" eb="1">
      <t>ワリ</t>
    </rPh>
    <rPh sb="1" eb="2">
      <t>ゲン</t>
    </rPh>
    <phoneticPr fontId="14"/>
  </si>
  <si>
    <t>回</t>
    <rPh sb="0" eb="1">
      <t>カイ</t>
    </rPh>
    <phoneticPr fontId="14"/>
  </si>
  <si>
    <t>kg</t>
    <phoneticPr fontId="14"/>
  </si>
  <si>
    <t>合計：</t>
    <phoneticPr fontId="14"/>
  </si>
  <si>
    <t>慣行レベルの成分回数</t>
  </si>
  <si>
    <t>化学肥料由来の窒素成分量</t>
    <phoneticPr fontId="14"/>
  </si>
  <si>
    <t>合　計</t>
    <phoneticPr fontId="14"/>
  </si>
  <si>
    <t>慣行レベルの窒素成分量</t>
  </si>
  <si>
    <t>小　　計</t>
    <phoneticPr fontId="14"/>
  </si>
  <si>
    <t xml:space="preserve"> (ｼﾞﾉﾃﾌﾗﾝ)</t>
    <phoneticPr fontId="14"/>
  </si>
  <si>
    <t>無人ﾍﾘ散布</t>
    <rPh sb="0" eb="2">
      <t>ムジン</t>
    </rPh>
    <rPh sb="4" eb="6">
      <t>サンプ</t>
    </rPh>
    <phoneticPr fontId="14"/>
  </si>
  <si>
    <t>ｽﾀｰｸﾙ液剤10</t>
    <rPh sb="5" eb="7">
      <t>エキザイ</t>
    </rPh>
    <phoneticPr fontId="14"/>
  </si>
  <si>
    <t>ｱﾐｽﾀｰﾄﾚﾎﾞﾝSE</t>
    <phoneticPr fontId="14"/>
  </si>
  <si>
    <t>湛水散布</t>
    <rPh sb="0" eb="1">
      <t>タン</t>
    </rPh>
    <rPh sb="1" eb="2">
      <t>スイ</t>
    </rPh>
    <rPh sb="2" eb="4">
      <t>サンプ</t>
    </rPh>
    <phoneticPr fontId="14"/>
  </si>
  <si>
    <t>1kg/10a</t>
    <phoneticPr fontId="14"/>
  </si>
  <si>
    <t>-</t>
    <phoneticPr fontId="14"/>
  </si>
  <si>
    <t>60kg</t>
    <phoneticPr fontId="14"/>
  </si>
  <si>
    <t>収穫</t>
  </si>
  <si>
    <t>(kg/10a)</t>
    <phoneticPr fontId="14"/>
  </si>
  <si>
    <t>ら均一に散布</t>
    <rPh sb="1" eb="3">
      <t>キンイツ</t>
    </rPh>
    <rPh sb="4" eb="6">
      <t>サンプ</t>
    </rPh>
    <phoneticPr fontId="14"/>
  </si>
  <si>
    <t>収量</t>
    <phoneticPr fontId="14"/>
  </si>
  <si>
    <t>育苗箱の上か</t>
    <rPh sb="0" eb="2">
      <t>イクビョウ</t>
    </rPh>
    <rPh sb="2" eb="3">
      <t>ハコ</t>
    </rPh>
    <rPh sb="4" eb="5">
      <t>ウエ</t>
    </rPh>
    <phoneticPr fontId="14"/>
  </si>
  <si>
    <t>50g/箱</t>
    <rPh sb="4" eb="5">
      <t>ハコ</t>
    </rPh>
    <phoneticPr fontId="14"/>
  </si>
  <si>
    <t>本　　田　・　本　　畑</t>
    <rPh sb="0" eb="1">
      <t>モト</t>
    </rPh>
    <rPh sb="3" eb="4">
      <t>タ</t>
    </rPh>
    <rPh sb="7" eb="8">
      <t>ホン</t>
    </rPh>
    <rPh sb="10" eb="11">
      <t>ハタ</t>
    </rPh>
    <phoneticPr fontId="14"/>
  </si>
  <si>
    <t>移植</t>
  </si>
  <si>
    <t>面積(a)</t>
    <phoneticPr fontId="14"/>
  </si>
  <si>
    <t>播種</t>
  </si>
  <si>
    <t>200倍</t>
    <rPh sb="3" eb="4">
      <t>バイ</t>
    </rPh>
    <phoneticPr fontId="14"/>
  </si>
  <si>
    <t>種子浸漬</t>
    <rPh sb="0" eb="2">
      <t>シュシ</t>
    </rPh>
    <rPh sb="2" eb="3">
      <t>シン</t>
    </rPh>
    <rPh sb="3" eb="4">
      <t>ツ</t>
    </rPh>
    <phoneticPr fontId="14"/>
  </si>
  <si>
    <t>収穫終了</t>
    <phoneticPr fontId="14"/>
  </si>
  <si>
    <t>水稲</t>
    <rPh sb="0" eb="2">
      <t>スイトウ</t>
    </rPh>
    <phoneticPr fontId="14"/>
  </si>
  <si>
    <t>育　　　　　苗</t>
    <rPh sb="6" eb="7">
      <t>ナエ</t>
    </rPh>
    <phoneticPr fontId="14"/>
  </si>
  <si>
    <t>実績</t>
  </si>
  <si>
    <t>計画</t>
  </si>
  <si>
    <t>化学由
来Ｎ量</t>
    <phoneticPr fontId="14"/>
  </si>
  <si>
    <t>現物量</t>
  </si>
  <si>
    <t>使用時期
(実績)</t>
    <rPh sb="6" eb="8">
      <t>ジッセキ</t>
    </rPh>
    <phoneticPr fontId="14"/>
  </si>
  <si>
    <t>使用方法
(実績)</t>
    <rPh sb="6" eb="8">
      <t>ジッセキ</t>
    </rPh>
    <phoneticPr fontId="14"/>
  </si>
  <si>
    <t>散布量
(実績)</t>
    <rPh sb="5" eb="7">
      <t>ジッセキ</t>
    </rPh>
    <phoneticPr fontId="14"/>
  </si>
  <si>
    <t>希釈倍率
(実績)</t>
    <rPh sb="0" eb="2">
      <t>キシャク</t>
    </rPh>
    <rPh sb="2" eb="4">
      <t>バイリツ</t>
    </rPh>
    <rPh sb="6" eb="8">
      <t>ジッセキ</t>
    </rPh>
    <phoneticPr fontId="14"/>
  </si>
  <si>
    <t>名　　称
(成分名)</t>
    <rPh sb="6" eb="8">
      <t>セイブン</t>
    </rPh>
    <rPh sb="8" eb="9">
      <t>メイ</t>
    </rPh>
    <phoneticPr fontId="14"/>
  </si>
  <si>
    <t>使用時期</t>
  </si>
  <si>
    <t>10a当たり使用量</t>
  </si>
  <si>
    <t>化学由
来N％</t>
    <phoneticPr fontId="14"/>
  </si>
  <si>
    <t>名　　称
(N-P-K%)</t>
    <phoneticPr fontId="14"/>
  </si>
  <si>
    <t>年月日</t>
  </si>
  <si>
    <t>作業名</t>
  </si>
  <si>
    <t>病害虫・雑草防除等</t>
  </si>
  <si>
    <t>施肥・土づくり</t>
  </si>
  <si>
    <t>使　　用　　資　　材</t>
  </si>
  <si>
    <r>
      <t xml:space="preserve">作業状況 </t>
    </r>
    <r>
      <rPr>
        <sz val="6"/>
        <color indexed="8"/>
        <rFont val="ＭＳ 明朝"/>
        <family val="1"/>
        <charset val="128"/>
      </rPr>
      <t>※2</t>
    </r>
    <phoneticPr fontId="14"/>
  </si>
  <si>
    <r>
      <t xml:space="preserve">作物、作型
(品種)
(面積)
(収量)
</t>
    </r>
    <r>
      <rPr>
        <sz val="6"/>
        <color indexed="8"/>
        <rFont val="ＭＳ 明朝"/>
        <family val="1"/>
        <charset val="128"/>
      </rPr>
      <t>※1</t>
    </r>
    <rPh sb="7" eb="9">
      <t>ヒンシュ</t>
    </rPh>
    <rPh sb="12" eb="14">
      <t>メンセキ</t>
    </rPh>
    <rPh sb="17" eb="19">
      <t>シュウリョウ</t>
    </rPh>
    <phoneticPr fontId="14"/>
  </si>
  <si>
    <t>状況確認</t>
    <rPh sb="0" eb="2">
      <t>ジョウキョウ</t>
    </rPh>
    <rPh sb="2" eb="4">
      <t>カクニン</t>
    </rPh>
    <phoneticPr fontId="14"/>
  </si>
  <si>
    <t>栽培管理</t>
    <rPh sb="0" eb="2">
      <t>サイバイ</t>
    </rPh>
    <rPh sb="2" eb="4">
      <t>カンリ</t>
    </rPh>
    <phoneticPr fontId="14"/>
  </si>
  <si>
    <t>ほ場確認</t>
    <rPh sb="1" eb="2">
      <t>バ</t>
    </rPh>
    <rPh sb="2" eb="4">
      <t>カクニン</t>
    </rPh>
    <phoneticPr fontId="14"/>
  </si>
  <si>
    <r>
      <t>生産実績確認欄　</t>
    </r>
    <r>
      <rPr>
        <sz val="6"/>
        <color indexed="8"/>
        <rFont val="ＭＳ 明朝"/>
        <family val="1"/>
        <charset val="128"/>
      </rPr>
      <t>※4</t>
    </r>
    <rPh sb="0" eb="2">
      <t>セイサン</t>
    </rPh>
    <rPh sb="2" eb="4">
      <t>ジッセキ</t>
    </rPh>
    <rPh sb="4" eb="6">
      <t>カクニン</t>
    </rPh>
    <rPh sb="6" eb="7">
      <t>ラン</t>
    </rPh>
    <phoneticPr fontId="14"/>
  </si>
  <si>
    <t>備　　考</t>
    <rPh sb="0" eb="1">
      <t>ビ</t>
    </rPh>
    <rPh sb="3" eb="4">
      <t>コウ</t>
    </rPh>
    <phoneticPr fontId="14"/>
  </si>
  <si>
    <t>枚</t>
    <rPh sb="0" eb="1">
      <t>マイ</t>
    </rPh>
    <phoneticPr fontId="14"/>
  </si>
  <si>
    <t>小</t>
    <rPh sb="0" eb="1">
      <t>ショウ</t>
    </rPh>
    <phoneticPr fontId="14"/>
  </si>
  <si>
    <r>
      <t>出荷量</t>
    </r>
    <r>
      <rPr>
        <sz val="8"/>
        <rFont val="ＭＳ 明朝"/>
        <family val="1"/>
        <charset val="128"/>
      </rPr>
      <t>(下段)</t>
    </r>
    <rPh sb="0" eb="2">
      <t>シュッカ</t>
    </rPh>
    <rPh sb="2" eb="3">
      <t>リョウ</t>
    </rPh>
    <rPh sb="4" eb="6">
      <t>ゲダン</t>
    </rPh>
    <phoneticPr fontId="14"/>
  </si>
  <si>
    <t>大</t>
    <rPh sb="0" eb="1">
      <t>ダイ</t>
    </rPh>
    <phoneticPr fontId="14"/>
  </si>
  <si>
    <t>計</t>
    <rPh sb="0" eb="1">
      <t>ケイ</t>
    </rPh>
    <phoneticPr fontId="36"/>
  </si>
  <si>
    <t>(○○県△△市)</t>
    <rPh sb="3" eb="4">
      <t>ケン</t>
    </rPh>
    <rPh sb="6" eb="7">
      <t>シ</t>
    </rPh>
    <phoneticPr fontId="14"/>
  </si>
  <si>
    <t>ササニシキ</t>
    <phoneticPr fontId="14"/>
  </si>
  <si>
    <t>㈱○○米商</t>
    <rPh sb="3" eb="4">
      <t>ベイ</t>
    </rPh>
    <rPh sb="4" eb="5">
      <t>ショウ</t>
    </rPh>
    <phoneticPr fontId="14"/>
  </si>
  <si>
    <t>(○○市)</t>
    <rPh sb="3" eb="4">
      <t>シ</t>
    </rPh>
    <phoneticPr fontId="14"/>
  </si>
  <si>
    <t>ＪＡ○○</t>
    <phoneticPr fontId="14"/>
  </si>
  <si>
    <t>- 未定 -</t>
    <rPh sb="2" eb="4">
      <t>ミテイ</t>
    </rPh>
    <phoneticPr fontId="14"/>
  </si>
  <si>
    <t>(30kg)</t>
    <phoneticPr fontId="14"/>
  </si>
  <si>
    <t>※ 包装単位が同一の場合は最上段のみ</t>
    <rPh sb="2" eb="4">
      <t>ホウソウ</t>
    </rPh>
    <rPh sb="4" eb="6">
      <t>タンイ</t>
    </rPh>
    <rPh sb="7" eb="9">
      <t>ドウイツ</t>
    </rPh>
    <rPh sb="10" eb="12">
      <t>バアイ</t>
    </rPh>
    <rPh sb="13" eb="15">
      <t>サイジョウ</t>
    </rPh>
    <rPh sb="15" eb="16">
      <t>ダン</t>
    </rPh>
    <phoneticPr fontId="14"/>
  </si>
  <si>
    <t>(1,080kg)</t>
    <phoneticPr fontId="14"/>
  </si>
  <si>
    <t>枚数　　※3</t>
    <phoneticPr fontId="14"/>
  </si>
  <si>
    <t>（団体等所在地）</t>
    <rPh sb="4" eb="7">
      <t>ショザイチ</t>
    </rPh>
    <phoneticPr fontId="14"/>
  </si>
  <si>
    <t>その他</t>
  </si>
  <si>
    <r>
      <t>袋(</t>
    </r>
    <r>
      <rPr>
        <sz val="10"/>
        <rFont val="ＭＳ 明朝"/>
        <family val="1"/>
        <charset val="128"/>
      </rPr>
      <t>kg)</t>
    </r>
    <rPh sb="0" eb="1">
      <t>フクロ</t>
    </rPh>
    <phoneticPr fontId="36"/>
  </si>
  <si>
    <t>箱(kg)</t>
    <phoneticPr fontId="14"/>
  </si>
  <si>
    <t>束(kg)</t>
    <phoneticPr fontId="14"/>
  </si>
  <si>
    <t>バラ(kg)</t>
    <phoneticPr fontId="14"/>
  </si>
  <si>
    <r>
      <t>ﾌﾚｺﾝ(</t>
    </r>
    <r>
      <rPr>
        <sz val="10"/>
        <rFont val="ＭＳ 明朝"/>
        <family val="1"/>
        <charset val="128"/>
      </rPr>
      <t>kg)</t>
    </r>
    <phoneticPr fontId="14"/>
  </si>
  <si>
    <t>期　間</t>
  </si>
  <si>
    <t>（品種）※1</t>
    <rPh sb="1" eb="3">
      <t>ヒンシュ</t>
    </rPh>
    <phoneticPr fontId="36"/>
  </si>
  <si>
    <t>認証ｼｰﾙ使用</t>
    <rPh sb="5" eb="7">
      <t>シヨウ</t>
    </rPh>
    <phoneticPr fontId="36"/>
  </si>
  <si>
    <t xml:space="preserve">出荷先名 ※2 </t>
    <rPh sb="3" eb="4">
      <t>メイ</t>
    </rPh>
    <phoneticPr fontId="14"/>
  </si>
  <si>
    <t>出荷量計 ※2</t>
    <phoneticPr fontId="14"/>
  </si>
  <si>
    <t>出　荷</t>
  </si>
  <si>
    <t>作物及び作型</t>
    <rPh sb="0" eb="2">
      <t>サクモツ</t>
    </rPh>
    <rPh sb="2" eb="3">
      <t>オヨ</t>
    </rPh>
    <rPh sb="4" eb="5">
      <t>サク</t>
    </rPh>
    <rPh sb="5" eb="6">
      <t>ガタ</t>
    </rPh>
    <phoneticPr fontId="36"/>
  </si>
  <si>
    <r>
      <t>※ 玄米袋を開封し色彩選別､石抜き､小分けして</t>
    </r>
    <r>
      <rPr>
        <u/>
        <sz val="10"/>
        <rFont val="ＭＳ ゴシック"/>
        <family val="3"/>
        <charset val="128"/>
      </rPr>
      <t>玄米</t>
    </r>
    <r>
      <rPr>
        <sz val="10"/>
        <rFont val="ＭＳ ゴシック"/>
        <family val="3"/>
        <charset val="128"/>
      </rPr>
      <t>で販売する場合は、</t>
    </r>
    <rPh sb="2" eb="4">
      <t>ゲンマイ</t>
    </rPh>
    <rPh sb="4" eb="5">
      <t>タイ</t>
    </rPh>
    <rPh sb="6" eb="8">
      <t>カイフウ</t>
    </rPh>
    <rPh sb="9" eb="11">
      <t>シキサイ</t>
    </rPh>
    <rPh sb="11" eb="13">
      <t>センベツ</t>
    </rPh>
    <rPh sb="14" eb="15">
      <t>イシ</t>
    </rPh>
    <rPh sb="15" eb="16">
      <t>ヌ</t>
    </rPh>
    <rPh sb="18" eb="20">
      <t>コワ</t>
    </rPh>
    <rPh sb="23" eb="25">
      <t>ゲンマイ</t>
    </rPh>
    <rPh sb="26" eb="28">
      <t>ハンバイ</t>
    </rPh>
    <rPh sb="30" eb="32">
      <t>バアイ</t>
    </rPh>
    <phoneticPr fontId="14"/>
  </si>
  <si>
    <t xml:space="preserve"> 2kg</t>
    <phoneticPr fontId="14"/>
  </si>
  <si>
    <t>(玄米)</t>
    <rPh sb="1" eb="3">
      <t>ゲンマイ</t>
    </rPh>
    <phoneticPr fontId="14"/>
  </si>
  <si>
    <t xml:space="preserve"> 5kg</t>
    <phoneticPr fontId="14"/>
  </si>
  <si>
    <t>ﾋﾞﾆﾙ袋</t>
    <rPh sb="4" eb="5">
      <t>タイ</t>
    </rPh>
    <phoneticPr fontId="14"/>
  </si>
  <si>
    <t>30kg</t>
    <phoneticPr fontId="14"/>
  </si>
  <si>
    <t>紙袋</t>
    <rPh sb="0" eb="1">
      <t>カミ</t>
    </rPh>
    <rPh sb="1" eb="2">
      <t>タイ</t>
    </rPh>
    <phoneticPr fontId="14"/>
  </si>
  <si>
    <t>10kg</t>
    <phoneticPr fontId="14"/>
  </si>
  <si>
    <t>※2</t>
    <phoneticPr fontId="14"/>
  </si>
  <si>
    <t>使用枚数</t>
  </si>
  <si>
    <t>袋数</t>
    <rPh sb="0" eb="1">
      <t>フクロ</t>
    </rPh>
    <rPh sb="1" eb="2">
      <t>スウ</t>
    </rPh>
    <phoneticPr fontId="36"/>
  </si>
  <si>
    <t>kg／袋</t>
    <rPh sb="3" eb="4">
      <t>フクロ</t>
    </rPh>
    <phoneticPr fontId="36"/>
  </si>
  <si>
    <t>形　態</t>
    <rPh sb="0" eb="3">
      <t>ケイタイ</t>
    </rPh>
    <phoneticPr fontId="36"/>
  </si>
  <si>
    <t>袋　数</t>
    <rPh sb="0" eb="1">
      <t>フクロ</t>
    </rPh>
    <rPh sb="2" eb="3">
      <t>スウ</t>
    </rPh>
    <phoneticPr fontId="36"/>
  </si>
  <si>
    <t>入荷時期</t>
    <phoneticPr fontId="14"/>
  </si>
  <si>
    <t>認証ｼｰﾙ</t>
  </si>
  <si>
    <r>
      <t xml:space="preserve">販売量計
</t>
    </r>
    <r>
      <rPr>
        <sz val="8"/>
        <rFont val="ＭＳ 明朝"/>
        <family val="1"/>
        <charset val="128"/>
      </rPr>
      <t>(kg)</t>
    </r>
    <rPh sb="3" eb="4">
      <t>ケイ</t>
    </rPh>
    <phoneticPr fontId="14"/>
  </si>
  <si>
    <t>形態別販売数</t>
    <rPh sb="5" eb="6">
      <t>スウ</t>
    </rPh>
    <phoneticPr fontId="14"/>
  </si>
  <si>
    <t>販売期間</t>
    <rPh sb="0" eb="2">
      <t>ハンバイ</t>
    </rPh>
    <rPh sb="2" eb="4">
      <t>キカン</t>
    </rPh>
    <phoneticPr fontId="14"/>
  </si>
  <si>
    <r>
      <t xml:space="preserve">入荷量計
</t>
    </r>
    <r>
      <rPr>
        <sz val="8"/>
        <rFont val="ＭＳ 明朝"/>
        <family val="1"/>
        <charset val="128"/>
      </rPr>
      <t>(kg)</t>
    </r>
    <rPh sb="3" eb="4">
      <t>ケイ</t>
    </rPh>
    <phoneticPr fontId="14"/>
  </si>
  <si>
    <t>形態別入荷数</t>
    <rPh sb="5" eb="6">
      <t>スウ</t>
    </rPh>
    <phoneticPr fontId="14"/>
  </si>
  <si>
    <t>入　荷　先　等</t>
    <rPh sb="4" eb="5">
      <t>サキ</t>
    </rPh>
    <rPh sb="6" eb="7">
      <t>トウ</t>
    </rPh>
    <phoneticPr fontId="14"/>
  </si>
  <si>
    <t>作物･作型
品 　　種</t>
    <rPh sb="0" eb="2">
      <t>サクモツ</t>
    </rPh>
    <rPh sb="3" eb="4">
      <t>サク</t>
    </rPh>
    <rPh sb="4" eb="5">
      <t>ガタ</t>
    </rPh>
    <rPh sb="6" eb="7">
      <t>ヒン</t>
    </rPh>
    <rPh sb="10" eb="11">
      <t>シュ</t>
    </rPh>
    <phoneticPr fontId="36"/>
  </si>
  <si>
    <t>付表１</t>
  </si>
  <si>
    <t>生産ほ場の周辺地図（別図代用可）</t>
  </si>
  <si>
    <t>注1 各々のほ場規模や位置、近隣の土地の使用状況がわかるように記入すること。</t>
  </si>
  <si>
    <t>注4 方角を記入し、ほ場番号を明確にすること。</t>
  </si>
  <si>
    <t>注5 本資料は現地検査時に使用するので準備しておくこと。(申請時の提出は必要ない｡)</t>
  </si>
  <si>
    <t>注3 空中散布が行われている地域にあっては、空中散布が行われている地域とほ場の位置関係がわかるように</t>
    <phoneticPr fontId="3"/>
  </si>
  <si>
    <t>　　記入すること。</t>
    <rPh sb="2" eb="4">
      <t>キニュウ</t>
    </rPh>
    <phoneticPr fontId="3"/>
  </si>
  <si>
    <t>精米施設及び保管場所等の見取り図</t>
  </si>
  <si>
    <t>認証シール貼付枚数欄を設けるなどの様式変更は差し支えない。</t>
    <rPh sb="0" eb="2">
      <t>ニンショウ</t>
    </rPh>
    <rPh sb="5" eb="7">
      <t>チョウフ</t>
    </rPh>
    <rPh sb="7" eb="9">
      <t>マイスウ</t>
    </rPh>
    <rPh sb="9" eb="10">
      <t>ラン</t>
    </rPh>
    <rPh sb="11" eb="12">
      <t>モウ</t>
    </rPh>
    <rPh sb="17" eb="19">
      <t>ヨウシキ</t>
    </rPh>
    <rPh sb="19" eb="21">
      <t>ヘンコウ</t>
    </rPh>
    <rPh sb="22" eb="23">
      <t>サ</t>
    </rPh>
    <rPh sb="24" eb="25">
      <t>ツカ</t>
    </rPh>
    <phoneticPr fontId="36"/>
  </si>
  <si>
    <t>小分け玄米の販売管理については、精米管理用受払台帳と別葉で差し支えない。</t>
    <rPh sb="0" eb="2">
      <t>コワ</t>
    </rPh>
    <rPh sb="3" eb="5">
      <t>ゲンマイ</t>
    </rPh>
    <rPh sb="6" eb="8">
      <t>ハンバイ</t>
    </rPh>
    <rPh sb="8" eb="10">
      <t>カンリ</t>
    </rPh>
    <rPh sb="16" eb="18">
      <t>セイマイ</t>
    </rPh>
    <rPh sb="18" eb="20">
      <t>カンリ</t>
    </rPh>
    <rPh sb="20" eb="21">
      <t>ヨウ</t>
    </rPh>
    <rPh sb="21" eb="23">
      <t>ウケハライ</t>
    </rPh>
    <rPh sb="23" eb="25">
      <t>ダイチョウ</t>
    </rPh>
    <rPh sb="26" eb="27">
      <t>ベツ</t>
    </rPh>
    <rPh sb="27" eb="28">
      <t>ハ</t>
    </rPh>
    <rPh sb="29" eb="30">
      <t>サ</t>
    </rPh>
    <rPh sb="31" eb="32">
      <t>ツカ</t>
    </rPh>
    <phoneticPr fontId="36"/>
  </si>
  <si>
    <t>※4</t>
    <phoneticPr fontId="36"/>
  </si>
  <si>
    <t>※3</t>
    <phoneticPr fontId="36"/>
  </si>
  <si>
    <t>栽培責任者等を組織名で表示する場合は、住所を「所在地」とする。</t>
    <rPh sb="0" eb="2">
      <t>サイバイ</t>
    </rPh>
    <rPh sb="2" eb="5">
      <t>セキニンシャ</t>
    </rPh>
    <rPh sb="5" eb="6">
      <t>トウ</t>
    </rPh>
    <rPh sb="7" eb="9">
      <t>ソシキ</t>
    </rPh>
    <rPh sb="9" eb="10">
      <t>メイ</t>
    </rPh>
    <rPh sb="11" eb="13">
      <t>ヒョウジ</t>
    </rPh>
    <rPh sb="15" eb="17">
      <t>バアイ</t>
    </rPh>
    <rPh sb="19" eb="21">
      <t>ジュウショ</t>
    </rPh>
    <rPh sb="23" eb="26">
      <t>ショザイチ</t>
    </rPh>
    <phoneticPr fontId="36"/>
  </si>
  <si>
    <t>※2</t>
    <phoneticPr fontId="36"/>
  </si>
  <si>
    <t>※1</t>
    <phoneticPr fontId="36"/>
  </si>
  <si>
    <t>(%)</t>
    <phoneticPr fontId="36"/>
  </si>
  <si>
    <t>(kg)</t>
    <phoneticPr fontId="36"/>
  </si>
  <si>
    <t>1kg</t>
    <phoneticPr fontId="36"/>
  </si>
  <si>
    <t>2kg</t>
    <phoneticPr fontId="36"/>
  </si>
  <si>
    <t>3kg</t>
    <phoneticPr fontId="36"/>
  </si>
  <si>
    <t>5kg</t>
    <phoneticPr fontId="36"/>
  </si>
  <si>
    <t>10kg</t>
    <phoneticPr fontId="36"/>
  </si>
  <si>
    <t>15kg</t>
    <phoneticPr fontId="36"/>
  </si>
  <si>
    <t>等級</t>
    <rPh sb="0" eb="2">
      <t>トウキュウ</t>
    </rPh>
    <phoneticPr fontId="36"/>
  </si>
  <si>
    <t>歩留</t>
    <rPh sb="0" eb="2">
      <t>ブド</t>
    </rPh>
    <phoneticPr fontId="36"/>
  </si>
  <si>
    <t>検査</t>
    <rPh sb="0" eb="2">
      <t>ケンサ</t>
    </rPh>
    <phoneticPr fontId="36"/>
  </si>
  <si>
    <t>精米生産数量の包装量目別内訳（個数）</t>
    <rPh sb="0" eb="2">
      <t>セイマイ</t>
    </rPh>
    <rPh sb="2" eb="4">
      <t>セイサン</t>
    </rPh>
    <rPh sb="4" eb="6">
      <t>スウリョウ</t>
    </rPh>
    <rPh sb="7" eb="9">
      <t>ホウソウ</t>
    </rPh>
    <rPh sb="9" eb="10">
      <t>リョウ</t>
    </rPh>
    <rPh sb="10" eb="11">
      <t>モク</t>
    </rPh>
    <rPh sb="11" eb="12">
      <t>ベツ</t>
    </rPh>
    <rPh sb="12" eb="14">
      <t>ウチワケ</t>
    </rPh>
    <rPh sb="15" eb="17">
      <t>コスウ</t>
    </rPh>
    <phoneticPr fontId="36"/>
  </si>
  <si>
    <t>精米
生産
数量</t>
    <rPh sb="0" eb="2">
      <t>セイマイ</t>
    </rPh>
    <rPh sb="3" eb="5">
      <t>セイサン</t>
    </rPh>
    <rPh sb="6" eb="8">
      <t>スウリョウ</t>
    </rPh>
    <phoneticPr fontId="36"/>
  </si>
  <si>
    <t>玄米
使用
数量</t>
    <rPh sb="0" eb="2">
      <t>ゲンマイ</t>
    </rPh>
    <rPh sb="3" eb="5">
      <t>シヨウ</t>
    </rPh>
    <rPh sb="6" eb="8">
      <t>スウリョウ</t>
    </rPh>
    <phoneticPr fontId="36"/>
  </si>
  <si>
    <t>玄米
買受
数量</t>
    <rPh sb="0" eb="2">
      <t>ゲンマイ</t>
    </rPh>
    <rPh sb="3" eb="4">
      <t>カ</t>
    </rPh>
    <rPh sb="4" eb="5">
      <t>ウ</t>
    </rPh>
    <rPh sb="6" eb="8">
      <t>スウリョウ</t>
    </rPh>
    <phoneticPr fontId="36"/>
  </si>
  <si>
    <t>玄米
残数
量</t>
    <rPh sb="0" eb="2">
      <t>ゲンマイ</t>
    </rPh>
    <phoneticPr fontId="36"/>
  </si>
  <si>
    <t>年月日</t>
    <rPh sb="0" eb="3">
      <t>ネンガッピ</t>
    </rPh>
    <phoneticPr fontId="36"/>
  </si>
  <si>
    <t>産 年</t>
    <rPh sb="0" eb="1">
      <t>サン</t>
    </rPh>
    <rPh sb="2" eb="3">
      <t>ネン</t>
    </rPh>
    <phoneticPr fontId="36"/>
  </si>
  <si>
    <t>つや姫</t>
    <phoneticPr fontId="36"/>
  </si>
  <si>
    <t>品 種</t>
    <rPh sb="0" eb="1">
      <t>シナ</t>
    </rPh>
    <rPh sb="2" eb="3">
      <t>タネ</t>
    </rPh>
    <phoneticPr fontId="36"/>
  </si>
  <si>
    <t>○○特栽米研究会</t>
    <rPh sb="2" eb="3">
      <t>トク</t>
    </rPh>
    <rPh sb="3" eb="4">
      <t>サイ</t>
    </rPh>
    <rPh sb="4" eb="5">
      <t>マイ</t>
    </rPh>
    <rPh sb="5" eb="8">
      <t>ケンキュウカイ</t>
    </rPh>
    <phoneticPr fontId="36"/>
  </si>
  <si>
    <t>入荷先</t>
    <rPh sb="0" eb="2">
      <t>ニュウカ</t>
    </rPh>
    <rPh sb="2" eb="3">
      <t>サキ</t>
    </rPh>
    <phoneticPr fontId="36"/>
  </si>
  <si>
    <t>023-456-9998</t>
    <phoneticPr fontId="36"/>
  </si>
  <si>
    <t>T E L</t>
    <phoneticPr fontId="36"/>
  </si>
  <si>
    <t>○○南部農業協同組合営農部生産管理課</t>
    <rPh sb="2" eb="4">
      <t>ナンブ</t>
    </rPh>
    <rPh sb="4" eb="10">
      <t>ノ</t>
    </rPh>
    <rPh sb="10" eb="12">
      <t>エイノウ</t>
    </rPh>
    <rPh sb="12" eb="13">
      <t>ブ</t>
    </rPh>
    <rPh sb="13" eb="15">
      <t>セイサン</t>
    </rPh>
    <rPh sb="15" eb="17">
      <t>カンリ</t>
    </rPh>
    <rPh sb="17" eb="18">
      <t>カ</t>
    </rPh>
    <phoneticPr fontId="36"/>
  </si>
  <si>
    <t>氏　名</t>
    <rPh sb="0" eb="1">
      <t>シ</t>
    </rPh>
    <rPh sb="2" eb="3">
      <t>メイ</t>
    </rPh>
    <phoneticPr fontId="36"/>
  </si>
  <si>
    <t>○○市○○町○番△号</t>
    <rPh sb="2" eb="3">
      <t>シ</t>
    </rPh>
    <rPh sb="5" eb="6">
      <t>マチ</t>
    </rPh>
    <rPh sb="7" eb="8">
      <t>バン</t>
    </rPh>
    <rPh sb="9" eb="10">
      <t>ゴウ</t>
    </rPh>
    <phoneticPr fontId="36"/>
  </si>
  <si>
    <t>所在地</t>
    <rPh sb="0" eb="3">
      <t>ショザイチ</t>
    </rPh>
    <phoneticPr fontId="36"/>
  </si>
  <si>
    <t>精 米 確 認 欄　　※1</t>
    <rPh sb="0" eb="1">
      <t>セイ</t>
    </rPh>
    <rPh sb="2" eb="3">
      <t>ベイ</t>
    </rPh>
    <rPh sb="4" eb="5">
      <t>アキラ</t>
    </rPh>
    <rPh sb="6" eb="7">
      <t>シノブ</t>
    </rPh>
    <rPh sb="8" eb="9">
      <t>ラン</t>
    </rPh>
    <phoneticPr fontId="36"/>
  </si>
  <si>
    <t>確 認 責 任 者</t>
    <rPh sb="0" eb="1">
      <t>アキラ</t>
    </rPh>
    <rPh sb="2" eb="3">
      <t>シノブ</t>
    </rPh>
    <rPh sb="4" eb="5">
      <t>セキ</t>
    </rPh>
    <rPh sb="6" eb="7">
      <t>ニン</t>
    </rPh>
    <rPh sb="8" eb="9">
      <t>シャ</t>
    </rPh>
    <phoneticPr fontId="36"/>
  </si>
  <si>
    <t>023-457-5555</t>
    <phoneticPr fontId="36"/>
  </si>
  <si>
    <t>023-456-9999</t>
    <phoneticPr fontId="36"/>
  </si>
  <si>
    <t>○○南部農業協同組合◎◎センター</t>
    <rPh sb="2" eb="4">
      <t>ナンブ</t>
    </rPh>
    <rPh sb="4" eb="10">
      <t>ノ</t>
    </rPh>
    <phoneticPr fontId="36"/>
  </si>
  <si>
    <t>○○南部農業協同組合営農部生産指導課</t>
    <rPh sb="2" eb="4">
      <t>ナンブ</t>
    </rPh>
    <rPh sb="4" eb="10">
      <t>ノ</t>
    </rPh>
    <rPh sb="10" eb="12">
      <t>エイノウ</t>
    </rPh>
    <rPh sb="12" eb="13">
      <t>ブ</t>
    </rPh>
    <rPh sb="13" eb="15">
      <t>セイサン</t>
    </rPh>
    <rPh sb="15" eb="17">
      <t>シドウ</t>
    </rPh>
    <rPh sb="17" eb="18">
      <t>カ</t>
    </rPh>
    <phoneticPr fontId="36"/>
  </si>
  <si>
    <t>○○市◎◎町△番○号</t>
    <rPh sb="2" eb="3">
      <t>シ</t>
    </rPh>
    <rPh sb="5" eb="6">
      <t>マチ</t>
    </rPh>
    <rPh sb="7" eb="8">
      <t>バン</t>
    </rPh>
    <rPh sb="9" eb="10">
      <t>ゴウ</t>
    </rPh>
    <phoneticPr fontId="36"/>
  </si>
  <si>
    <r>
      <t>所在地</t>
    </r>
    <r>
      <rPr>
        <u/>
        <sz val="8"/>
        <rFont val="ＭＳ 明朝"/>
        <family val="1"/>
        <charset val="128"/>
      </rPr>
      <t>※2</t>
    </r>
    <rPh sb="0" eb="3">
      <t>ショザイチ</t>
    </rPh>
    <phoneticPr fontId="36"/>
  </si>
  <si>
    <t>精 米 確 認 者</t>
    <rPh sb="0" eb="1">
      <t>セイ</t>
    </rPh>
    <rPh sb="2" eb="3">
      <t>ベイ</t>
    </rPh>
    <rPh sb="4" eb="5">
      <t>アキラ</t>
    </rPh>
    <rPh sb="6" eb="7">
      <t>シノブ</t>
    </rPh>
    <rPh sb="8" eb="9">
      <t>シャ</t>
    </rPh>
    <phoneticPr fontId="36"/>
  </si>
  <si>
    <t>栽 培 責 任 者</t>
    <rPh sb="0" eb="1">
      <t>サイ</t>
    </rPh>
    <rPh sb="2" eb="3">
      <t>ツチカウ</t>
    </rPh>
    <rPh sb="4" eb="5">
      <t>セキ</t>
    </rPh>
    <rPh sb="6" eb="7">
      <t>ニン</t>
    </rPh>
    <rPh sb="8" eb="9">
      <t>シャ</t>
    </rPh>
    <phoneticPr fontId="36"/>
  </si>
  <si>
    <t>023-456-9997</t>
    <phoneticPr fontId="36"/>
  </si>
  <si>
    <t>023-456-7890</t>
    <phoneticPr fontId="36"/>
  </si>
  <si>
    <t>TEL</t>
    <phoneticPr fontId="36"/>
  </si>
  <si>
    <t>○○南部農業協同組合営農部販売管理課</t>
    <rPh sb="2" eb="4">
      <t>ナンブ</t>
    </rPh>
    <rPh sb="4" eb="10">
      <t>ノ</t>
    </rPh>
    <rPh sb="10" eb="12">
      <t>エイノウ</t>
    </rPh>
    <rPh sb="12" eb="13">
      <t>ブ</t>
    </rPh>
    <rPh sb="13" eb="15">
      <t>ハンバイ</t>
    </rPh>
    <rPh sb="15" eb="17">
      <t>カンリ</t>
    </rPh>
    <rPh sb="17" eb="18">
      <t>カ</t>
    </rPh>
    <phoneticPr fontId="36"/>
  </si>
  <si>
    <t>所有者</t>
    <rPh sb="0" eb="3">
      <t>ショユウシャ</t>
    </rPh>
    <phoneticPr fontId="36"/>
  </si>
  <si>
    <t>山形県○○市○○町○－○</t>
    <phoneticPr fontId="36"/>
  </si>
  <si>
    <t>精 米 責 任 者</t>
    <rPh sb="0" eb="1">
      <t>セイ</t>
    </rPh>
    <rPh sb="2" eb="3">
      <t>ベイ</t>
    </rPh>
    <rPh sb="4" eb="5">
      <t>セキ</t>
    </rPh>
    <rPh sb="6" eb="7">
      <t>ニン</t>
    </rPh>
    <rPh sb="8" eb="9">
      <t>シャ</t>
    </rPh>
    <phoneticPr fontId="36"/>
  </si>
  <si>
    <t>と う 精 施 設 名</t>
    <rPh sb="4" eb="5">
      <t>セイ</t>
    </rPh>
    <rPh sb="6" eb="7">
      <t>シ</t>
    </rPh>
    <rPh sb="8" eb="9">
      <t>セツ</t>
    </rPh>
    <rPh sb="10" eb="11">
      <t>メイ</t>
    </rPh>
    <phoneticPr fontId="36"/>
  </si>
  <si>
    <t>「化学肥料(窒素成分)：当地比　○割減」</t>
    <rPh sb="1" eb="3">
      <t>カガク</t>
    </rPh>
    <rPh sb="3" eb="5">
      <t>ヒリョウ</t>
    </rPh>
    <rPh sb="6" eb="8">
      <t>チッソ</t>
    </rPh>
    <rPh sb="8" eb="10">
      <t>セイブン</t>
    </rPh>
    <rPh sb="12" eb="14">
      <t>トウチ</t>
    </rPh>
    <rPh sb="14" eb="15">
      <t>ヒ</t>
    </rPh>
    <rPh sb="17" eb="19">
      <t>ワリゲン</t>
    </rPh>
    <phoneticPr fontId="14"/>
  </si>
  <si>
    <t>「化学肥料(窒素成分)：栽培期間中不使用」</t>
    <rPh sb="1" eb="3">
      <t>カガク</t>
    </rPh>
    <rPh sb="3" eb="5">
      <t>ヒリョウ</t>
    </rPh>
    <rPh sb="6" eb="8">
      <t>チッソ</t>
    </rPh>
    <rPh sb="8" eb="10">
      <t>セイブン</t>
    </rPh>
    <rPh sb="12" eb="14">
      <t>サイバイ</t>
    </rPh>
    <rPh sb="14" eb="17">
      <t>キカンチュウ</t>
    </rPh>
    <rPh sb="17" eb="20">
      <t>フシヨウ</t>
    </rPh>
    <phoneticPr fontId="14"/>
  </si>
  <si>
    <t>　　　　この場合、節減対象農薬以外の使用資材名(成分名)は表示しない。</t>
    <rPh sb="6" eb="8">
      <t>バアイ</t>
    </rPh>
    <rPh sb="9" eb="15">
      <t>セツゲン</t>
    </rPh>
    <rPh sb="15" eb="17">
      <t>イガイ</t>
    </rPh>
    <rPh sb="18" eb="20">
      <t>シヨウ</t>
    </rPh>
    <rPh sb="20" eb="22">
      <t>シザイ</t>
    </rPh>
    <rPh sb="22" eb="23">
      <t>メイ</t>
    </rPh>
    <rPh sb="24" eb="26">
      <t>セイブン</t>
    </rPh>
    <rPh sb="26" eb="27">
      <t>メイ</t>
    </rPh>
    <rPh sb="29" eb="31">
      <t>ヒョウジ</t>
    </rPh>
    <phoneticPr fontId="14"/>
  </si>
  <si>
    <t>「節減対象農薬：当地比　○割減」</t>
    <rPh sb="1" eb="7">
      <t>セツゲン</t>
    </rPh>
    <rPh sb="8" eb="10">
      <t>トウチ</t>
    </rPh>
    <rPh sb="10" eb="11">
      <t>ヒ</t>
    </rPh>
    <rPh sb="13" eb="15">
      <t>ワリゲン</t>
    </rPh>
    <phoneticPr fontId="14"/>
  </si>
  <si>
    <t>　　　節減対象農薬を使用している場合</t>
    <rPh sb="3" eb="5">
      <t>セツゲン</t>
    </rPh>
    <rPh sb="5" eb="7">
      <t>タイショウ</t>
    </rPh>
    <rPh sb="7" eb="9">
      <t>ノウヤク</t>
    </rPh>
    <rPh sb="10" eb="12">
      <t>シヨウ</t>
    </rPh>
    <rPh sb="16" eb="18">
      <t>バアイ</t>
    </rPh>
    <phoneticPr fontId="14"/>
  </si>
  <si>
    <t>「節減対象農薬：栽培期間中不使用」</t>
    <rPh sb="1" eb="7">
      <t>セツゲン</t>
    </rPh>
    <rPh sb="8" eb="10">
      <t>サイバイ</t>
    </rPh>
    <rPh sb="10" eb="13">
      <t>キカンチュウ</t>
    </rPh>
    <rPh sb="13" eb="16">
      <t>フシヨウ</t>
    </rPh>
    <phoneticPr fontId="14"/>
  </si>
  <si>
    <t>　　　節減対象農薬以外の農薬のみを使用している場合</t>
    <rPh sb="3" eb="5">
      <t>セツゲン</t>
    </rPh>
    <rPh sb="5" eb="7">
      <t>タイショウ</t>
    </rPh>
    <rPh sb="7" eb="9">
      <t>ノウヤク</t>
    </rPh>
    <rPh sb="9" eb="11">
      <t>イガイ</t>
    </rPh>
    <rPh sb="12" eb="14">
      <t>ノウヤク</t>
    </rPh>
    <rPh sb="17" eb="19">
      <t>シヨウ</t>
    </rPh>
    <rPh sb="23" eb="25">
      <t>バアイ</t>
    </rPh>
    <phoneticPr fontId="14"/>
  </si>
  <si>
    <t>「農薬：栽培期間中不使用」</t>
    <rPh sb="1" eb="3">
      <t>ノウヤク</t>
    </rPh>
    <rPh sb="4" eb="6">
      <t>サイバイ</t>
    </rPh>
    <rPh sb="6" eb="9">
      <t>キカンチュウ</t>
    </rPh>
    <rPh sb="9" eb="12">
      <t>フシヨウ</t>
    </rPh>
    <phoneticPr fontId="14"/>
  </si>
  <si>
    <t>　　　農薬を全く使用していない場合</t>
    <rPh sb="3" eb="5">
      <t>ノウヤク</t>
    </rPh>
    <rPh sb="6" eb="7">
      <t>マッタ</t>
    </rPh>
    <rPh sb="8" eb="10">
      <t>シヨウ</t>
    </rPh>
    <rPh sb="15" eb="17">
      <t>バアイ</t>
    </rPh>
    <phoneticPr fontId="14"/>
  </si>
  <si>
    <t>023-457-5555</t>
    <phoneticPr fontId="14"/>
  </si>
  <si>
    <t>連絡先</t>
    <rPh sb="0" eb="3">
      <t>レンラクサキ</t>
    </rPh>
    <phoneticPr fontId="14"/>
  </si>
  <si>
    <t>山形県○○市◎◎町△番○号</t>
    <rPh sb="0" eb="3">
      <t>ヤマガタケン</t>
    </rPh>
    <rPh sb="5" eb="6">
      <t>シ</t>
    </rPh>
    <rPh sb="8" eb="9">
      <t>マチ</t>
    </rPh>
    <rPh sb="10" eb="11">
      <t>バン</t>
    </rPh>
    <rPh sb="12" eb="13">
      <t>ゴウ</t>
    </rPh>
    <phoneticPr fontId="14"/>
  </si>
  <si>
    <t>所在地</t>
    <rPh sb="0" eb="3">
      <t>ショザイチ</t>
    </rPh>
    <phoneticPr fontId="14"/>
  </si>
  <si>
    <t>1回</t>
    <rPh sb="1" eb="2">
      <t>カイ</t>
    </rPh>
    <phoneticPr fontId="14"/>
  </si>
  <si>
    <t>殺虫</t>
    <rPh sb="0" eb="2">
      <t>サッチュウ</t>
    </rPh>
    <phoneticPr fontId="14"/>
  </si>
  <si>
    <t>○○南部農業協同組合　◎◎センター</t>
    <rPh sb="2" eb="4">
      <t>ナンブ</t>
    </rPh>
    <rPh sb="4" eb="10">
      <t>ノ</t>
    </rPh>
    <phoneticPr fontId="14"/>
  </si>
  <si>
    <t>精米確認者</t>
    <rPh sb="0" eb="2">
      <t>セイマイ</t>
    </rPh>
    <rPh sb="2" eb="4">
      <t>カクニン</t>
    </rPh>
    <rPh sb="4" eb="5">
      <t>シャ</t>
    </rPh>
    <phoneticPr fontId="14"/>
  </si>
  <si>
    <t>殺菌</t>
    <rPh sb="0" eb="2">
      <t>サッキン</t>
    </rPh>
    <phoneticPr fontId="14"/>
  </si>
  <si>
    <t>023-456-9999</t>
    <phoneticPr fontId="14"/>
  </si>
  <si>
    <t>山形県○○市○○町○番△号</t>
    <rPh sb="0" eb="3">
      <t>ヤマガタケン</t>
    </rPh>
    <rPh sb="5" eb="6">
      <t>シ</t>
    </rPh>
    <rPh sb="8" eb="9">
      <t>マチ</t>
    </rPh>
    <rPh sb="10" eb="11">
      <t>バン</t>
    </rPh>
    <rPh sb="12" eb="13">
      <t>ゴウ</t>
    </rPh>
    <phoneticPr fontId="14"/>
  </si>
  <si>
    <t>○○南部農業協同組合　営農部生産指導課</t>
    <rPh sb="2" eb="4">
      <t>ナンブ</t>
    </rPh>
    <rPh sb="4" eb="10">
      <t>ノ</t>
    </rPh>
    <rPh sb="11" eb="13">
      <t>エイノウ</t>
    </rPh>
    <rPh sb="13" eb="14">
      <t>ブ</t>
    </rPh>
    <rPh sb="14" eb="16">
      <t>セイサン</t>
    </rPh>
    <rPh sb="16" eb="18">
      <t>シドウ</t>
    </rPh>
    <rPh sb="18" eb="19">
      <t>カ</t>
    </rPh>
    <phoneticPr fontId="14"/>
  </si>
  <si>
    <t>確認責任者</t>
    <rPh sb="0" eb="2">
      <t>カクニン</t>
    </rPh>
    <rPh sb="2" eb="5">
      <t>セキニンシャ</t>
    </rPh>
    <phoneticPr fontId="14"/>
  </si>
  <si>
    <t>除草</t>
    <rPh sb="0" eb="2">
      <t>ジョソウ</t>
    </rPh>
    <phoneticPr fontId="14"/>
  </si>
  <si>
    <t>栽培責任者</t>
    <rPh sb="0" eb="2">
      <t>サイバイ</t>
    </rPh>
    <rPh sb="2" eb="5">
      <t>セキニンシャ</t>
    </rPh>
    <phoneticPr fontId="14"/>
  </si>
  <si>
    <t>当地比　５割減</t>
    <rPh sb="0" eb="2">
      <t>トウチ</t>
    </rPh>
    <rPh sb="2" eb="3">
      <t>ヒ</t>
    </rPh>
    <rPh sb="5" eb="7">
      <t>ワリゲン</t>
    </rPh>
    <phoneticPr fontId="14"/>
  </si>
  <si>
    <t>化学肥料(窒素成分)：</t>
    <rPh sb="0" eb="2">
      <t>カガク</t>
    </rPh>
    <rPh sb="2" eb="4">
      <t>ヒリョウ</t>
    </rPh>
    <rPh sb="5" eb="7">
      <t>チッソ</t>
    </rPh>
    <rPh sb="7" eb="9">
      <t>セイブン</t>
    </rPh>
    <phoneticPr fontId="14"/>
  </si>
  <si>
    <t>節 減 対 象 農 薬 ：</t>
    <rPh sb="0" eb="1">
      <t>セツ</t>
    </rPh>
    <rPh sb="2" eb="3">
      <t>ゲン</t>
    </rPh>
    <rPh sb="4" eb="5">
      <t>タイ</t>
    </rPh>
    <rPh sb="6" eb="7">
      <t>ゾウ</t>
    </rPh>
    <rPh sb="8" eb="9">
      <t>ノウ</t>
    </rPh>
    <rPh sb="10" eb="11">
      <t>ヤク</t>
    </rPh>
    <phoneticPr fontId="14"/>
  </si>
  <si>
    <t>使用回数</t>
    <rPh sb="0" eb="2">
      <t>シヨウ</t>
    </rPh>
    <rPh sb="2" eb="4">
      <t>カイスウ</t>
    </rPh>
    <phoneticPr fontId="14"/>
  </si>
  <si>
    <t>用途</t>
    <rPh sb="0" eb="2">
      <t>ヨウト</t>
    </rPh>
    <phoneticPr fontId="14"/>
  </si>
  <si>
    <t>使用資材名</t>
    <rPh sb="0" eb="2">
      <t>シヨウ</t>
    </rPh>
    <rPh sb="2" eb="4">
      <t>シザイ</t>
    </rPh>
    <rPh sb="4" eb="5">
      <t>メイ</t>
    </rPh>
    <phoneticPr fontId="14"/>
  </si>
  <si>
    <r>
      <t>特別栽培</t>
    </r>
    <r>
      <rPr>
        <b/>
        <sz val="9"/>
        <color theme="1"/>
        <rFont val="ＭＳ 明朝"/>
        <family val="1"/>
        <charset val="128"/>
      </rPr>
      <t>農産物</t>
    </r>
    <rPh sb="0" eb="2">
      <t>トクベツ</t>
    </rPh>
    <rPh sb="2" eb="4">
      <t>サイバイ</t>
    </rPh>
    <rPh sb="4" eb="7">
      <t>ノウサンブツ</t>
    </rPh>
    <phoneticPr fontId="14"/>
  </si>
  <si>
    <t>節減対象農薬の使用状況</t>
    <rPh sb="0" eb="2">
      <t>セツゲン</t>
    </rPh>
    <rPh sb="2" eb="4">
      <t>タイショウ</t>
    </rPh>
    <rPh sb="4" eb="6">
      <t>ノウヤク</t>
    </rPh>
    <rPh sb="7" eb="9">
      <t>シヨウ</t>
    </rPh>
    <rPh sb="9" eb="11">
      <t>ジョウキョウ</t>
    </rPh>
    <phoneticPr fontId="14"/>
  </si>
  <si>
    <t>農林水産省新ガイドラインによる表示</t>
    <rPh sb="0" eb="2">
      <t>ノウリン</t>
    </rPh>
    <rPh sb="2" eb="5">
      <t>スイサンショウ</t>
    </rPh>
    <rPh sb="5" eb="6">
      <t>シン</t>
    </rPh>
    <rPh sb="15" eb="17">
      <t>ヒョウジ</t>
    </rPh>
    <phoneticPr fontId="14"/>
  </si>
  <si>
    <t>【セット表示欄】</t>
    <rPh sb="4" eb="6">
      <t>ヒョウジ</t>
    </rPh>
    <rPh sb="6" eb="7">
      <t>ラン</t>
    </rPh>
    <phoneticPr fontId="14"/>
  </si>
  <si>
    <t>【一括表示欄】</t>
    <rPh sb="1" eb="3">
      <t>イッカツ</t>
    </rPh>
    <rPh sb="3" eb="5">
      <t>ヒョウジ</t>
    </rPh>
    <rPh sb="5" eb="6">
      <t>ラン</t>
    </rPh>
    <phoneticPr fontId="14"/>
  </si>
  <si>
    <t>パターン区分</t>
    <rPh sb="4" eb="6">
      <t>クブン</t>
    </rPh>
    <phoneticPr fontId="14"/>
  </si>
  <si>
    <t>品種名</t>
    <rPh sb="0" eb="2">
      <t>ヒンシュ</t>
    </rPh>
    <rPh sb="2" eb="3">
      <t>メイ</t>
    </rPh>
    <phoneticPr fontId="14"/>
  </si>
  <si>
    <t>ササニシキ</t>
    <phoneticPr fontId="36"/>
  </si>
  <si>
    <t>JA○○特栽米研究会</t>
    <rPh sb="4" eb="5">
      <t>トク</t>
    </rPh>
    <rPh sb="5" eb="6">
      <t>サイ</t>
    </rPh>
    <rPh sb="6" eb="7">
      <t>マイ</t>
    </rPh>
    <rPh sb="7" eb="10">
      <t>ケンキュウカイ</t>
    </rPh>
    <phoneticPr fontId="14"/>
  </si>
  <si>
    <t>○○南部農業協同組合　営農部生産管理課</t>
    <rPh sb="2" eb="4">
      <t>ナンブ</t>
    </rPh>
    <rPh sb="4" eb="10">
      <t>ノ</t>
    </rPh>
    <rPh sb="11" eb="13">
      <t>エイノウ</t>
    </rPh>
    <rPh sb="13" eb="14">
      <t>ブ</t>
    </rPh>
    <rPh sb="14" eb="16">
      <t>セイサン</t>
    </rPh>
    <rPh sb="16" eb="18">
      <t>カンリ</t>
    </rPh>
    <rPh sb="18" eb="19">
      <t>カ</t>
    </rPh>
    <phoneticPr fontId="14"/>
  </si>
  <si>
    <t>北田　二郎</t>
    <rPh sb="0" eb="1">
      <t>キタ</t>
    </rPh>
    <rPh sb="1" eb="2">
      <t>タ</t>
    </rPh>
    <rPh sb="3" eb="4">
      <t>ニ</t>
    </rPh>
    <phoneticPr fontId="36"/>
  </si>
  <si>
    <t>清水　静夫</t>
    <rPh sb="0" eb="2">
      <t>シミズ</t>
    </rPh>
    <rPh sb="3" eb="5">
      <t>シズオ</t>
    </rPh>
    <phoneticPr fontId="36"/>
  </si>
  <si>
    <t>　　　　別紙３－１　　　出荷販売計画　------------------------------------------</t>
    <rPh sb="14" eb="16">
      <t>ハンバイ</t>
    </rPh>
    <phoneticPr fontId="3"/>
  </si>
  <si>
    <t>出荷販売期間</t>
    <rPh sb="2" eb="4">
      <t>ハンバイ</t>
    </rPh>
    <rPh sb="4" eb="6">
      <t>キカン</t>
    </rPh>
    <phoneticPr fontId="74"/>
  </si>
  <si>
    <t>備　　　考</t>
    <rPh sb="0" eb="1">
      <t>ビ</t>
    </rPh>
    <rPh sb="4" eb="5">
      <t>コウ</t>
    </rPh>
    <phoneticPr fontId="74"/>
  </si>
  <si>
    <t>形態</t>
    <rPh sb="0" eb="2">
      <t>ケイタイ</t>
    </rPh>
    <phoneticPr fontId="36"/>
  </si>
  <si>
    <t>kg/袋</t>
    <rPh sb="3" eb="4">
      <t>フクロ</t>
    </rPh>
    <phoneticPr fontId="36"/>
  </si>
  <si>
    <t>数量</t>
    <rPh sb="0" eb="2">
      <t>スウリョウ</t>
    </rPh>
    <phoneticPr fontId="74"/>
  </si>
  <si>
    <t>表示区分</t>
    <rPh sb="0" eb="2">
      <t>ヒョウジ</t>
    </rPh>
    <rPh sb="2" eb="4">
      <t>クブン</t>
    </rPh>
    <phoneticPr fontId="74"/>
  </si>
  <si>
    <t>水稲</t>
    <rPh sb="0" eb="2">
      <t>スイトウ</t>
    </rPh>
    <phoneticPr fontId="74"/>
  </si>
  <si>
    <t>ﾌﾚｺﾝ</t>
    <phoneticPr fontId="74"/>
  </si>
  <si>
    <t>特栽玄米</t>
    <rPh sb="2" eb="4">
      <t>ゲンマイ</t>
    </rPh>
    <phoneticPr fontId="74"/>
  </si>
  <si>
    <t>紙袋</t>
    <rPh sb="0" eb="1">
      <t>カミ</t>
    </rPh>
    <rPh sb="1" eb="2">
      <t>タイ</t>
    </rPh>
    <phoneticPr fontId="74"/>
  </si>
  <si>
    <t>特栽精米</t>
    <rPh sb="2" eb="4">
      <t>セイマイ</t>
    </rPh>
    <phoneticPr fontId="74"/>
  </si>
  <si>
    <t>つや姫　①</t>
    <phoneticPr fontId="36"/>
  </si>
  <si>
    <t>つや姫　②</t>
    <phoneticPr fontId="36"/>
  </si>
  <si>
    <t>つや姫 ①</t>
    <phoneticPr fontId="14"/>
  </si>
  <si>
    <t>つや姫①　GLﾊﾟﾀｰﾝ:つ①</t>
    <phoneticPr fontId="14"/>
  </si>
  <si>
    <t>○○培土</t>
    <rPh sb="2" eb="3">
      <t>バイ</t>
    </rPh>
    <rPh sb="3" eb="4">
      <t>ツチ</t>
    </rPh>
    <phoneticPr fontId="14"/>
  </si>
  <si>
    <t>　(1.8-1.8-1.8g/箱)</t>
    <rPh sb="15" eb="16">
      <t>ハコ</t>
    </rPh>
    <phoneticPr fontId="14"/>
  </si>
  <si>
    <t>1.8g/箱*24箱</t>
    <rPh sb="5" eb="6">
      <t>ハコ</t>
    </rPh>
    <rPh sb="9" eb="10">
      <t>ハコ</t>
    </rPh>
    <phoneticPr fontId="14"/>
  </si>
  <si>
    <t>□□液肥</t>
    <rPh sb="2" eb="3">
      <t>エキ</t>
    </rPh>
    <rPh sb="3" eb="4">
      <t>ヒ</t>
    </rPh>
    <phoneticPr fontId="14"/>
  </si>
  <si>
    <t>　(10-4-6)</t>
    <phoneticPr fontId="14"/>
  </si>
  <si>
    <t>6g/箱*24箱</t>
    <rPh sb="3" eb="4">
      <t>ハコ</t>
    </rPh>
    <rPh sb="7" eb="8">
      <t>ハコ</t>
    </rPh>
    <phoneticPr fontId="14"/>
  </si>
  <si>
    <t>144g</t>
    <phoneticPr fontId="14"/>
  </si>
  <si>
    <t>44g</t>
    <phoneticPr fontId="3"/>
  </si>
  <si>
    <t>14g</t>
    <phoneticPr fontId="14"/>
  </si>
  <si>
    <t>○○太郎</t>
    <rPh sb="2" eb="4">
      <t>タロウ</t>
    </rPh>
    <phoneticPr fontId="14"/>
  </si>
  <si>
    <t xml:space="preserve"> (0-6-0)</t>
    <phoneticPr fontId="14"/>
  </si>
  <si>
    <t>0.0</t>
    <phoneticPr fontId="14"/>
  </si>
  <si>
    <t>ﾀﾞﾃﾕ-ｷﾍﾟﾚｯﾄ</t>
    <phoneticPr fontId="14"/>
  </si>
  <si>
    <t>　(3.5-3.5-2)</t>
    <phoneticPr fontId="14"/>
  </si>
  <si>
    <t>つや姫特栽</t>
    <rPh sb="3" eb="4">
      <t>トク</t>
    </rPh>
    <rPh sb="4" eb="5">
      <t>サイ</t>
    </rPh>
    <phoneticPr fontId="14"/>
  </si>
  <si>
    <t xml:space="preserve"> (12-10-10)</t>
    <phoneticPr fontId="14"/>
  </si>
  <si>
    <t>0.0</t>
    <phoneticPr fontId="14"/>
  </si>
  <si>
    <t>5.9</t>
    <phoneticPr fontId="14"/>
  </si>
  <si>
    <t>45kg</t>
    <phoneticPr fontId="14"/>
  </si>
  <si>
    <t>55kg</t>
    <phoneticPr fontId="14"/>
  </si>
  <si>
    <t>3.25</t>
    <phoneticPr fontId="14"/>
  </si>
  <si>
    <t>0.00</t>
    <phoneticPr fontId="14"/>
  </si>
  <si>
    <t>0.00</t>
    <phoneticPr fontId="14"/>
  </si>
  <si>
    <t>ﾃｸﾘｰﾄﾞCﾌﾛｱﾌﾞﾙ</t>
    <phoneticPr fontId="14"/>
  </si>
  <si>
    <t>ｲﾌﾟｺﾅｿﾞｰﾙ)</t>
    <phoneticPr fontId="14"/>
  </si>
  <si>
    <t xml:space="preserve"> (水酸化第二銅･</t>
    <rPh sb="2" eb="5">
      <t>スイサンカ</t>
    </rPh>
    <rPh sb="5" eb="7">
      <t>ダイニ</t>
    </rPh>
    <rPh sb="7" eb="8">
      <t>ドウ</t>
    </rPh>
    <phoneticPr fontId="14"/>
  </si>
  <si>
    <t>24時間</t>
    <rPh sb="2" eb="4">
      <t>ジカン</t>
    </rPh>
    <phoneticPr fontId="14"/>
  </si>
  <si>
    <t>ﾌﾞｲｹﾞｯﾄﾌｪﾙﾃﾗ粒剤</t>
    <rPh sb="12" eb="13">
      <t>リュウ</t>
    </rPh>
    <rPh sb="13" eb="14">
      <t>ザイ</t>
    </rPh>
    <phoneticPr fontId="14"/>
  </si>
  <si>
    <t xml:space="preserve"> (ﾁｱｼﾞﾆﾙ､ｸﾛﾗﾝﾄﾗﾆﾘﾌﾟﾛｰﾙ)</t>
    <phoneticPr fontId="14"/>
  </si>
  <si>
    <t>ﾋﾞｸﾄﾘｰZ1ｷﾛ粒剤</t>
    <rPh sb="10" eb="11">
      <t>リュウ</t>
    </rPh>
    <rPh sb="11" eb="12">
      <t>ザイ</t>
    </rPh>
    <phoneticPr fontId="14"/>
  </si>
  <si>
    <t xml:space="preserve"> (ﾋﾟﾗｸﾛﾆﾙ､ﾌﾟﾛﾋﾟﾘｽﾙﾌﾛﾝ)</t>
    <phoneticPr fontId="14"/>
  </si>
  <si>
    <t>ﾌｫﾛｰｱｯﾌﾟ1ｷﾛ粒剤</t>
    <rPh sb="11" eb="12">
      <t>リュウ</t>
    </rPh>
    <rPh sb="12" eb="13">
      <t>ザイ</t>
    </rPh>
    <phoneticPr fontId="14"/>
  </si>
  <si>
    <t xml:space="preserve"> (ﾀﾞｲﾑﾛﾝ､ﾍﾟﾉｷｽｽﾗﾑ)</t>
    <phoneticPr fontId="14"/>
  </si>
  <si>
    <t xml:space="preserve"> (ｱｿﾞｷｼｽﾄﾛﾋﾞﾝ､</t>
    <phoneticPr fontId="14"/>
  </si>
  <si>
    <t>ｴﾄﾌｪﾝﾌﾟﾛｯｸｽ)</t>
    <phoneticPr fontId="14"/>
  </si>
  <si>
    <t>8倍</t>
    <rPh sb="1" eb="2">
      <t>バイ</t>
    </rPh>
    <phoneticPr fontId="14"/>
  </si>
  <si>
    <t>800mℓ/10a</t>
    <phoneticPr fontId="14"/>
  </si>
  <si>
    <t>0.8ℓ/10a</t>
    <phoneticPr fontId="14"/>
  </si>
  <si>
    <t>　　　　　　　　計</t>
    <phoneticPr fontId="14"/>
  </si>
  <si>
    <t>JA○○</t>
    <phoneticPr fontId="74"/>
  </si>
  <si>
    <t>(○○市)</t>
    <rPh sb="3" eb="4">
      <t>シ</t>
    </rPh>
    <phoneticPr fontId="74"/>
  </si>
  <si>
    <t>-未定-</t>
    <rPh sb="1" eb="3">
      <t>ミテイ</t>
    </rPh>
    <phoneticPr fontId="3"/>
  </si>
  <si>
    <t>コシヒカリ</t>
    <phoneticPr fontId="74"/>
  </si>
  <si>
    <t>㈱○○米商</t>
    <rPh sb="3" eb="4">
      <t>マイ</t>
    </rPh>
    <rPh sb="4" eb="5">
      <t>ショウ</t>
    </rPh>
    <phoneticPr fontId="74"/>
  </si>
  <si>
    <t>㈱○○米店</t>
    <rPh sb="3" eb="4">
      <t>マイ</t>
    </rPh>
    <rPh sb="4" eb="5">
      <t>テン</t>
    </rPh>
    <phoneticPr fontId="74"/>
  </si>
  <si>
    <t>(□□県◇◇市)</t>
    <rPh sb="3" eb="4">
      <t>ケン</t>
    </rPh>
    <rPh sb="6" eb="7">
      <t>シ</t>
    </rPh>
    <phoneticPr fontId="74"/>
  </si>
  <si>
    <t>(○○都□□区)</t>
    <rPh sb="3" eb="4">
      <t>ト</t>
    </rPh>
    <rPh sb="6" eb="7">
      <t>ク</t>
    </rPh>
    <phoneticPr fontId="74"/>
  </si>
  <si>
    <t>袋数</t>
    <rPh sb="0" eb="1">
      <t>タイ</t>
    </rPh>
    <rPh sb="1" eb="2">
      <t>スウ</t>
    </rPh>
    <phoneticPr fontId="14"/>
  </si>
  <si>
    <t>数量</t>
    <rPh sb="0" eb="1">
      <t>スウ</t>
    </rPh>
    <rPh sb="1" eb="2">
      <t>リョウ</t>
    </rPh>
    <phoneticPr fontId="14"/>
  </si>
  <si>
    <t>イプコナゾール</t>
    <phoneticPr fontId="14"/>
  </si>
  <si>
    <t>チアジニル</t>
    <phoneticPr fontId="14"/>
  </si>
  <si>
    <t>クロラントラニリプロール</t>
    <phoneticPr fontId="14"/>
  </si>
  <si>
    <t>ピラクロニル</t>
    <phoneticPr fontId="14"/>
  </si>
  <si>
    <t>プロピリスルフロン</t>
    <phoneticPr fontId="14"/>
  </si>
  <si>
    <t>ダイムロン</t>
    <phoneticPr fontId="14"/>
  </si>
  <si>
    <t>ペノキススラム</t>
    <phoneticPr fontId="14"/>
  </si>
  <si>
    <t>アゾキシストロビン</t>
    <phoneticPr fontId="3"/>
  </si>
  <si>
    <t>エトフェンプロックス</t>
    <phoneticPr fontId="3"/>
  </si>
  <si>
    <t>ジノテフラン</t>
    <phoneticPr fontId="3"/>
  </si>
  <si>
    <t>つや姫</t>
    <phoneticPr fontId="14"/>
  </si>
  <si>
    <t>(小分け)</t>
    <rPh sb="1" eb="3">
      <t>コワ</t>
    </rPh>
    <phoneticPr fontId="74"/>
  </si>
  <si>
    <t>自家消費米</t>
    <rPh sb="0" eb="2">
      <t>ジカ</t>
    </rPh>
    <rPh sb="2" eb="4">
      <t>ショウヒ</t>
    </rPh>
    <rPh sb="4" eb="5">
      <t>マイ</t>
    </rPh>
    <phoneticPr fontId="3"/>
  </si>
  <si>
    <t>玄米</t>
    <rPh sb="0" eb="2">
      <t>ゲンマイ</t>
    </rPh>
    <phoneticPr fontId="14"/>
  </si>
  <si>
    <t>精米</t>
    <rPh sb="0" eb="2">
      <t>セイマイ</t>
    </rPh>
    <phoneticPr fontId="74"/>
  </si>
  <si>
    <t>自家消費米</t>
    <rPh sb="0" eb="2">
      <t>ジカ</t>
    </rPh>
    <rPh sb="2" eb="4">
      <t>ショウヒ</t>
    </rPh>
    <rPh sb="4" eb="5">
      <t>マイ</t>
    </rPh>
    <phoneticPr fontId="14"/>
  </si>
  <si>
    <t>※5</t>
    <phoneticPr fontId="36"/>
  </si>
  <si>
    <t>別紙3-1</t>
    <rPh sb="0" eb="2">
      <t>ベッシ</t>
    </rPh>
    <phoneticPr fontId="3"/>
  </si>
  <si>
    <t>出荷販売計画</t>
    <rPh sb="2" eb="4">
      <t>ハンバイ</t>
    </rPh>
    <rPh sb="4" eb="6">
      <t>ケイカク</t>
    </rPh>
    <phoneticPr fontId="3"/>
  </si>
  <si>
    <r>
      <t xml:space="preserve">うち殺菌 </t>
    </r>
    <r>
      <rPr>
        <b/>
        <sz val="8"/>
        <color theme="1"/>
        <rFont val="ＭＳ 明朝"/>
        <family val="1"/>
        <charset val="128"/>
      </rPr>
      <t>3</t>
    </r>
    <r>
      <rPr>
        <sz val="8"/>
        <color theme="1"/>
        <rFont val="ＭＳ 明朝"/>
        <family val="1"/>
        <charset val="128"/>
      </rPr>
      <t xml:space="preserve">回､殺虫 </t>
    </r>
    <r>
      <rPr>
        <b/>
        <sz val="8"/>
        <color theme="1"/>
        <rFont val="ＭＳ 明朝"/>
        <family val="1"/>
        <charset val="128"/>
      </rPr>
      <t>3</t>
    </r>
    <r>
      <rPr>
        <sz val="8"/>
        <color theme="1"/>
        <rFont val="ＭＳ 明朝"/>
        <family val="1"/>
        <charset val="128"/>
      </rPr>
      <t xml:space="preserve">回､除草 </t>
    </r>
    <r>
      <rPr>
        <b/>
        <sz val="8"/>
        <color theme="1"/>
        <rFont val="ＭＳ 明朝"/>
        <family val="1"/>
        <charset val="128"/>
      </rPr>
      <t>4</t>
    </r>
    <r>
      <rPr>
        <sz val="8"/>
        <color theme="1"/>
        <rFont val="ＭＳ 明朝"/>
        <family val="1"/>
        <charset val="128"/>
      </rPr>
      <t xml:space="preserve">回､その他 </t>
    </r>
    <r>
      <rPr>
        <b/>
        <sz val="8"/>
        <color theme="1"/>
        <rFont val="ＭＳ 明朝"/>
        <family val="1"/>
        <charset val="128"/>
      </rPr>
      <t>0</t>
    </r>
    <r>
      <rPr>
        <sz val="8"/>
        <color theme="1"/>
        <rFont val="ＭＳ 明朝"/>
        <family val="1"/>
        <charset val="128"/>
      </rPr>
      <t>回</t>
    </r>
    <rPh sb="22" eb="23">
      <t>タ</t>
    </rPh>
    <rPh sb="25" eb="26">
      <t>カイ</t>
    </rPh>
    <phoneticPr fontId="14"/>
  </si>
  <si>
    <t>※ 当初申請において、複数品種の場合や複数の入荷先がある場合は｢入荷先｣及び｢品種｣欄を記入せず一枚の</t>
    <rPh sb="2" eb="4">
      <t>トウショ</t>
    </rPh>
    <rPh sb="4" eb="6">
      <t>シンセイ</t>
    </rPh>
    <rPh sb="11" eb="13">
      <t>フクスウ</t>
    </rPh>
    <rPh sb="13" eb="15">
      <t>ヒンシュ</t>
    </rPh>
    <rPh sb="16" eb="18">
      <t>バアイ</t>
    </rPh>
    <rPh sb="19" eb="21">
      <t>フクスウ</t>
    </rPh>
    <rPh sb="22" eb="24">
      <t>ニュウカ</t>
    </rPh>
    <rPh sb="24" eb="25">
      <t>サキ</t>
    </rPh>
    <rPh sb="28" eb="30">
      <t>バアイ</t>
    </rPh>
    <rPh sb="32" eb="34">
      <t>ニュウカ</t>
    </rPh>
    <rPh sb="34" eb="35">
      <t>サキ</t>
    </rPh>
    <rPh sb="36" eb="37">
      <t>オヨ</t>
    </rPh>
    <rPh sb="39" eb="41">
      <t>ヒンシュ</t>
    </rPh>
    <rPh sb="42" eb="43">
      <t>ラン</t>
    </rPh>
    <rPh sb="44" eb="46">
      <t>キニュウ</t>
    </rPh>
    <rPh sb="48" eb="50">
      <t>イチマイ</t>
    </rPh>
    <phoneticPr fontId="3"/>
  </si>
  <si>
    <t>パターン①</t>
    <phoneticPr fontId="14"/>
  </si>
  <si>
    <t>認証ｼｰﾙ
使用枚数</t>
    <rPh sb="6" eb="8">
      <t>シヨウ</t>
    </rPh>
    <rPh sb="8" eb="10">
      <t>マイスウ</t>
    </rPh>
    <phoneticPr fontId="36"/>
  </si>
  <si>
    <t>【生産出荷用】</t>
    <rPh sb="1" eb="3">
      <t>セイサン</t>
    </rPh>
    <rPh sb="3" eb="5">
      <t>シュッカ</t>
    </rPh>
    <rPh sb="5" eb="6">
      <t>ヨウ</t>
    </rPh>
    <phoneticPr fontId="14"/>
  </si>
  <si>
    <t>【精米販売用】</t>
    <rPh sb="1" eb="3">
      <t>セイマイ</t>
    </rPh>
    <rPh sb="3" eb="5">
      <t>ハンバイ</t>
    </rPh>
    <rPh sb="5" eb="6">
      <t>ヨウ</t>
    </rPh>
    <phoneticPr fontId="14"/>
  </si>
  <si>
    <t>計</t>
    <rPh sb="0" eb="1">
      <t>ケイ</t>
    </rPh>
    <phoneticPr fontId="3"/>
  </si>
  <si>
    <t xml:space="preserve"> </t>
    <phoneticPr fontId="36"/>
  </si>
  <si>
    <t>　　様式第２号　　　　　現場栽培責任者及び現場確認責任者の配置計画　------------</t>
    <rPh sb="29" eb="31">
      <t>ハイチ</t>
    </rPh>
    <rPh sb="31" eb="33">
      <t>ケイカク</t>
    </rPh>
    <phoneticPr fontId="3"/>
  </si>
  <si>
    <t>－</t>
    <phoneticPr fontId="3"/>
  </si>
  <si>
    <t>－</t>
    <phoneticPr fontId="3"/>
  </si>
  <si>
    <t>※2</t>
    <phoneticPr fontId="3"/>
  </si>
  <si>
    <t>shikaku@zennou.com</t>
    <phoneticPr fontId="3"/>
  </si>
  <si>
    <t>④</t>
    <phoneticPr fontId="3"/>
  </si>
  <si>
    <r>
      <rPr>
        <b/>
        <sz val="8"/>
        <rFont val="ＭＳ 明朝"/>
        <family val="1"/>
        <charset val="128"/>
      </rPr>
      <t>※集計一覧表の作成を要する条件</t>
    </r>
    <r>
      <rPr>
        <sz val="8"/>
        <rFont val="ＭＳ 明朝"/>
        <family val="1"/>
        <charset val="128"/>
      </rPr>
      <t>：①支所等の単位で複数の現場確認責任者を配置する場合、②複数市町村に生産者が存在する場合、③単一地域であるが同一作物について複数の生産計画を</t>
    </r>
    <rPh sb="1" eb="3">
      <t>シュウケイ</t>
    </rPh>
    <rPh sb="3" eb="5">
      <t>イチラン</t>
    </rPh>
    <rPh sb="5" eb="6">
      <t>ヒョウ</t>
    </rPh>
    <rPh sb="7" eb="9">
      <t>サクセイ</t>
    </rPh>
    <rPh sb="10" eb="11">
      <t>ヨウ</t>
    </rPh>
    <rPh sb="13" eb="15">
      <t>ジョウケン</t>
    </rPh>
    <rPh sb="51" eb="52">
      <t>モノ</t>
    </rPh>
    <rPh sb="61" eb="62">
      <t>タン</t>
    </rPh>
    <rPh sb="62" eb="63">
      <t>イチ</t>
    </rPh>
    <rPh sb="63" eb="65">
      <t>チイキ</t>
    </rPh>
    <rPh sb="69" eb="71">
      <t>ドウイツ</t>
    </rPh>
    <rPh sb="71" eb="73">
      <t>サクモツ</t>
    </rPh>
    <rPh sb="77" eb="79">
      <t>フクスウ</t>
    </rPh>
    <rPh sb="80" eb="82">
      <t>セイサン</t>
    </rPh>
    <rPh sb="82" eb="84">
      <t>ケイカク</t>
    </rPh>
    <phoneticPr fontId="14"/>
  </si>
  <si>
    <t>　策定している場合等、④別紙1｢生産者名等｣の集計点検及び現地確認作業が容易でないと判断される場合とする。</t>
    <rPh sb="1" eb="3">
      <t>サクテイ</t>
    </rPh>
    <rPh sb="7" eb="9">
      <t>バアイ</t>
    </rPh>
    <rPh sb="9" eb="10">
      <t>トウ</t>
    </rPh>
    <rPh sb="12" eb="14">
      <t>ベッシ</t>
    </rPh>
    <rPh sb="16" eb="19">
      <t>セイサンシャ</t>
    </rPh>
    <rPh sb="19" eb="20">
      <t>メイ</t>
    </rPh>
    <rPh sb="20" eb="21">
      <t>トウ</t>
    </rPh>
    <rPh sb="23" eb="25">
      <t>シュウケイ</t>
    </rPh>
    <rPh sb="25" eb="27">
      <t>テンケン</t>
    </rPh>
    <rPh sb="27" eb="28">
      <t>オヨ</t>
    </rPh>
    <rPh sb="29" eb="31">
      <t>ゲンチ</t>
    </rPh>
    <rPh sb="31" eb="33">
      <t>カクニン</t>
    </rPh>
    <rPh sb="33" eb="35">
      <t>サギョウ</t>
    </rPh>
    <rPh sb="36" eb="38">
      <t>ヨウイ</t>
    </rPh>
    <rPh sb="42" eb="44">
      <t>ハンダン</t>
    </rPh>
    <rPh sb="47" eb="49">
      <t>バアイ</t>
    </rPh>
    <phoneticPr fontId="14"/>
  </si>
  <si>
    <r>
      <t>※</t>
    </r>
    <r>
      <rPr>
        <b/>
        <u/>
        <sz val="8"/>
        <rFont val="ＭＳ 明朝"/>
        <family val="1"/>
        <charset val="128"/>
      </rPr>
      <t>集計の第１キーは「生産者の所在市町村」</t>
    </r>
    <r>
      <rPr>
        <b/>
        <sz val="8"/>
        <rFont val="ＭＳ 明朝"/>
        <family val="1"/>
        <charset val="128"/>
      </rPr>
      <t>とする。</t>
    </r>
    <rPh sb="1" eb="3">
      <t>シュウケイ</t>
    </rPh>
    <rPh sb="4" eb="5">
      <t>ダイ</t>
    </rPh>
    <rPh sb="10" eb="13">
      <t>セイサンシャ</t>
    </rPh>
    <rPh sb="14" eb="16">
      <t>ショザイ</t>
    </rPh>
    <rPh sb="16" eb="19">
      <t>シチョウソン</t>
    </rPh>
    <phoneticPr fontId="14"/>
  </si>
  <si>
    <r>
      <t>出荷実績確認欄　</t>
    </r>
    <r>
      <rPr>
        <sz val="10"/>
        <color indexed="8"/>
        <rFont val="ＭＳ 明朝"/>
        <family val="1"/>
        <charset val="128"/>
      </rPr>
      <t>※4</t>
    </r>
    <rPh sb="0" eb="2">
      <t>シュッカ</t>
    </rPh>
    <rPh sb="2" eb="4">
      <t>ジッセキ</t>
    </rPh>
    <rPh sb="4" eb="6">
      <t>カクニン</t>
    </rPh>
    <rPh sb="6" eb="7">
      <t>ラン</t>
    </rPh>
    <phoneticPr fontId="14"/>
  </si>
  <si>
    <r>
      <t xml:space="preserve">玄米生産量(形態別集荷量) </t>
    </r>
    <r>
      <rPr>
        <sz val="8"/>
        <rFont val="ＭＳ 明朝"/>
        <family val="1"/>
        <charset val="128"/>
      </rPr>
      <t>※2</t>
    </r>
    <rPh sb="0" eb="2">
      <t>ゲンマイ</t>
    </rPh>
    <rPh sb="2" eb="4">
      <t>セイサン</t>
    </rPh>
    <rPh sb="4" eb="5">
      <t>リョウ</t>
    </rPh>
    <rPh sb="6" eb="8">
      <t>ケイタイ</t>
    </rPh>
    <rPh sb="8" eb="9">
      <t>ベツ</t>
    </rPh>
    <rPh sb="9" eb="11">
      <t>シュウカ</t>
    </rPh>
    <rPh sb="11" eb="12">
      <t>リョウ</t>
    </rPh>
    <phoneticPr fontId="14"/>
  </si>
  <si>
    <r>
      <t xml:space="preserve">形態別出荷販売数 </t>
    </r>
    <r>
      <rPr>
        <sz val="8"/>
        <rFont val="ＭＳ 明朝"/>
        <family val="1"/>
        <charset val="128"/>
      </rPr>
      <t>※3</t>
    </r>
    <r>
      <rPr>
        <sz val="10"/>
        <rFont val="ＭＳ 明朝"/>
        <family val="1"/>
        <charset val="128"/>
      </rPr>
      <t xml:space="preserve"> </t>
    </r>
    <rPh sb="5" eb="6">
      <t>ハン</t>
    </rPh>
    <rPh sb="6" eb="7">
      <t>バイ</t>
    </rPh>
    <rPh sb="7" eb="8">
      <t>スウ</t>
    </rPh>
    <phoneticPr fontId="36"/>
  </si>
  <si>
    <r>
      <t>(品種)</t>
    </r>
    <r>
      <rPr>
        <sz val="8"/>
        <rFont val="ＭＳ 明朝"/>
        <family val="1"/>
        <charset val="128"/>
      </rPr>
      <t>※1</t>
    </r>
    <rPh sb="1" eb="3">
      <t>ヒンシュ</t>
    </rPh>
    <phoneticPr fontId="36"/>
  </si>
  <si>
    <t>ﾌﾚｺﾝ(1080kg)</t>
    <phoneticPr fontId="14"/>
  </si>
  <si>
    <t>ﾌﾚｺﾝ</t>
    <phoneticPr fontId="74"/>
  </si>
  <si>
    <t>JA○○</t>
    <phoneticPr fontId="74"/>
  </si>
  <si>
    <t>出荷販売量(kg) ※4</t>
    <rPh sb="2" eb="3">
      <t>ハン</t>
    </rPh>
    <rPh sb="3" eb="4">
      <t>バイ</t>
    </rPh>
    <rPh sb="4" eb="5">
      <t>リョウ</t>
    </rPh>
    <phoneticPr fontId="14"/>
  </si>
  <si>
    <r>
      <rPr>
        <sz val="8"/>
        <rFont val="ＭＳ 明朝"/>
        <family val="1"/>
        <charset val="128"/>
      </rPr>
      <t xml:space="preserve">※5
</t>
    </r>
    <r>
      <rPr>
        <sz val="10"/>
        <rFont val="ＭＳ 明朝"/>
        <family val="1"/>
        <charset val="128"/>
      </rPr>
      <t xml:space="preserve">出荷販売先
</t>
    </r>
    <r>
      <rPr>
        <sz val="8"/>
        <rFont val="ＭＳ 明朝"/>
        <family val="1"/>
        <charset val="128"/>
      </rPr>
      <t>(販売店等所在地)</t>
    </r>
    <rPh sb="5" eb="7">
      <t>ハンバイ</t>
    </rPh>
    <rPh sb="10" eb="13">
      <t>ハンバイテン</t>
    </rPh>
    <rPh sb="13" eb="14">
      <t>トウ</t>
    </rPh>
    <rPh sb="14" eb="17">
      <t>ショザイチ</t>
    </rPh>
    <phoneticPr fontId="14"/>
  </si>
  <si>
    <t>※現場栽培責任者、現場確認責任者のいずれか一方を配置する場合は、もう一方の欄に斜線を引くか、</t>
    <rPh sb="1" eb="3">
      <t>ゲンバ</t>
    </rPh>
    <rPh sb="3" eb="5">
      <t>サイバイ</t>
    </rPh>
    <rPh sb="5" eb="8">
      <t>セキニンシャ</t>
    </rPh>
    <rPh sb="9" eb="11">
      <t>ゲンバ</t>
    </rPh>
    <rPh sb="11" eb="16">
      <t>カクニン</t>
    </rPh>
    <rPh sb="21" eb="23">
      <t>イッポウ</t>
    </rPh>
    <rPh sb="24" eb="26">
      <t>ハイチ</t>
    </rPh>
    <rPh sb="28" eb="30">
      <t>バアイ</t>
    </rPh>
    <rPh sb="34" eb="36">
      <t>イッポウ</t>
    </rPh>
    <rPh sb="37" eb="38">
      <t>ラン</t>
    </rPh>
    <rPh sb="39" eb="41">
      <t>シャセン</t>
    </rPh>
    <rPh sb="42" eb="43">
      <t>ヒ</t>
    </rPh>
    <phoneticPr fontId="3"/>
  </si>
  <si>
    <t>○○市○○町○番△号</t>
    <rPh sb="2" eb="3">
      <t>シ</t>
    </rPh>
    <rPh sb="5" eb="6">
      <t>マチ</t>
    </rPh>
    <rPh sb="7" eb="8">
      <t>バン</t>
    </rPh>
    <rPh sb="9" eb="10">
      <t>ゴウ</t>
    </rPh>
    <phoneticPr fontId="14"/>
  </si>
  <si>
    <t>023-456-9998</t>
    <phoneticPr fontId="14"/>
  </si>
  <si>
    <t>○○南部農業協同組合 営農部 生産指導課</t>
    <rPh sb="2" eb="4">
      <t>ナンブ</t>
    </rPh>
    <rPh sb="4" eb="10">
      <t>ノ</t>
    </rPh>
    <rPh sb="11" eb="13">
      <t>エイノウ</t>
    </rPh>
    <rPh sb="13" eb="14">
      <t>ブ</t>
    </rPh>
    <rPh sb="15" eb="17">
      <t>セイサン</t>
    </rPh>
    <rPh sb="17" eb="19">
      <t>シドウ</t>
    </rPh>
    <rPh sb="19" eb="20">
      <t>カ</t>
    </rPh>
    <phoneticPr fontId="14"/>
  </si>
  <si>
    <t>○○南部農業協同組合 営農部 生産管理課</t>
    <rPh sb="2" eb="4">
      <t>ナンブ</t>
    </rPh>
    <rPh sb="4" eb="10">
      <t>ノ</t>
    </rPh>
    <rPh sb="11" eb="13">
      <t>エイノウ</t>
    </rPh>
    <rPh sb="13" eb="14">
      <t>ブ</t>
    </rPh>
    <rPh sb="15" eb="17">
      <t>セイサン</t>
    </rPh>
    <rPh sb="17" eb="19">
      <t>カンリ</t>
    </rPh>
    <rPh sb="19" eb="20">
      <t>カ</t>
    </rPh>
    <phoneticPr fontId="14"/>
  </si>
  <si>
    <t>栽培責任者</t>
    <phoneticPr fontId="14"/>
  </si>
  <si>
    <t>確認責任者</t>
    <phoneticPr fontId="14"/>
  </si>
  <si>
    <r>
      <t>現地等確認欄　</t>
    </r>
    <r>
      <rPr>
        <sz val="6"/>
        <rFont val="ＭＳ 明朝"/>
        <family val="1"/>
        <charset val="128"/>
      </rPr>
      <t>※3</t>
    </r>
    <rPh sb="0" eb="2">
      <t>ゲンチ</t>
    </rPh>
    <rPh sb="2" eb="3">
      <t>トウ</t>
    </rPh>
    <rPh sb="3" eb="5">
      <t>カクニン</t>
    </rPh>
    <rPh sb="5" eb="6">
      <t>ラン</t>
    </rPh>
    <phoneticPr fontId="14"/>
  </si>
  <si>
    <t>氏名:</t>
    <phoneticPr fontId="14"/>
  </si>
  <si>
    <t>TEL:</t>
    <phoneticPr fontId="14"/>
  </si>
  <si>
    <t>023-456-9999</t>
    <phoneticPr fontId="14"/>
  </si>
  <si>
    <t>023-456-9998</t>
    <phoneticPr fontId="14"/>
  </si>
  <si>
    <t>施設所在地･所有者</t>
    <rPh sb="6" eb="9">
      <t>ショユウシャ</t>
    </rPh>
    <phoneticPr fontId="3"/>
  </si>
  <si>
    <t>現場栽培責任者及び現場確認責任者の配置計画</t>
    <rPh sb="17" eb="19">
      <t>ハイチ</t>
    </rPh>
    <rPh sb="19" eb="21">
      <t>ケイカク</t>
    </rPh>
    <phoneticPr fontId="3"/>
  </si>
  <si>
    <t>山形県○○市○○町○－○　(所有者:JA○○ ◎◎営農センター)</t>
    <rPh sb="14" eb="17">
      <t>ショユウシャ</t>
    </rPh>
    <rPh sb="25" eb="27">
      <t>エイノウ</t>
    </rPh>
    <phoneticPr fontId="3"/>
  </si>
  <si>
    <t>JA○○ ◎◎営農センター 精米所</t>
    <rPh sb="14" eb="16">
      <t>セイマイ</t>
    </rPh>
    <rPh sb="16" eb="17">
      <t>ショ</t>
    </rPh>
    <phoneticPr fontId="3"/>
  </si>
  <si>
    <t>○○南部農業協同組合営農部生産指導課(◇◇◇◇)</t>
    <phoneticPr fontId="14"/>
  </si>
  <si>
    <t>○○南部農業協同組合営農部生産管理課(××××)</t>
    <phoneticPr fontId="14"/>
  </si>
  <si>
    <r>
      <t>　　　 　　　　　形 態 別 出 荷 数　</t>
    </r>
    <r>
      <rPr>
        <sz val="8"/>
        <rFont val="ＭＳ 明朝"/>
        <family val="1"/>
        <charset val="128"/>
      </rPr>
      <t>（上段:包装単位の重量、下段:出荷袋等の数）</t>
    </r>
    <r>
      <rPr>
        <sz val="10"/>
        <rFont val="ＭＳ 明朝"/>
        <family val="1"/>
        <charset val="128"/>
      </rPr>
      <t xml:space="preserve"> </t>
    </r>
    <rPh sb="19" eb="20">
      <t>スウ</t>
    </rPh>
    <rPh sb="22" eb="24">
      <t>ジョウダン</t>
    </rPh>
    <rPh sb="25" eb="27">
      <t>ホウソウ</t>
    </rPh>
    <rPh sb="27" eb="29">
      <t>タンイ</t>
    </rPh>
    <rPh sb="30" eb="32">
      <t>ジュウリョウ</t>
    </rPh>
    <rPh sb="33" eb="35">
      <t>ゲダン</t>
    </rPh>
    <rPh sb="36" eb="38">
      <t>シュッカ</t>
    </rPh>
    <rPh sb="38" eb="39">
      <t>フクロ</t>
    </rPh>
    <rPh sb="39" eb="40">
      <t>トウ</t>
    </rPh>
    <rPh sb="41" eb="42">
      <t>スウ</t>
    </rPh>
    <phoneticPr fontId="36"/>
  </si>
  <si>
    <t>H12年 4月～H25年 4月</t>
    <phoneticPr fontId="3"/>
  </si>
  <si>
    <r>
      <t>H25年 5月～</t>
    </r>
    <r>
      <rPr>
        <b/>
        <sz val="10"/>
        <color theme="0"/>
        <rFont val="ＭＳ 明朝"/>
        <family val="1"/>
        <charset val="128"/>
      </rPr>
      <t>H23年 4月</t>
    </r>
    <phoneticPr fontId="3"/>
  </si>
  <si>
    <t>H15年 4月～H24年 3月</t>
    <phoneticPr fontId="3"/>
  </si>
  <si>
    <r>
      <t>H24年 4月～</t>
    </r>
    <r>
      <rPr>
        <sz val="10"/>
        <color theme="0"/>
        <rFont val="ＭＳ ゴシック"/>
        <family val="3"/>
        <charset val="128"/>
      </rPr>
      <t>H23年 1月</t>
    </r>
    <phoneticPr fontId="3"/>
  </si>
  <si>
    <t>※1 普通作物・果樹は品種毎、野菜は作型毎に作成すること。</t>
    <rPh sb="13" eb="14">
      <t>ゴト</t>
    </rPh>
    <rPh sb="20" eb="21">
      <t>ゴト</t>
    </rPh>
    <phoneticPr fontId="14"/>
  </si>
  <si>
    <t>※多品種により１枚で集計しきれない場合は、｢計行の前に行コピー　⇒　計欄の計算式修正｣を行って、２ページにわたる集計を行う。</t>
    <rPh sb="1" eb="2">
      <t>タ</t>
    </rPh>
    <rPh sb="2" eb="4">
      <t>ヒンシュ</t>
    </rPh>
    <rPh sb="7" eb="9">
      <t>イチマイ</t>
    </rPh>
    <rPh sb="10" eb="12">
      <t>シュウケイ</t>
    </rPh>
    <rPh sb="17" eb="19">
      <t>バアイ</t>
    </rPh>
    <rPh sb="22" eb="23">
      <t>ケイ</t>
    </rPh>
    <rPh sb="23" eb="24">
      <t>ギョウ</t>
    </rPh>
    <rPh sb="25" eb="26">
      <t>マエ</t>
    </rPh>
    <rPh sb="27" eb="28">
      <t>ギョウ</t>
    </rPh>
    <rPh sb="34" eb="35">
      <t>ケイ</t>
    </rPh>
    <rPh sb="35" eb="36">
      <t>ラン</t>
    </rPh>
    <rPh sb="37" eb="39">
      <t>ケイサン</t>
    </rPh>
    <rPh sb="39" eb="40">
      <t>シキ</t>
    </rPh>
    <rPh sb="40" eb="42">
      <t>シュウセイ</t>
    </rPh>
    <rPh sb="44" eb="45">
      <t>オコナ</t>
    </rPh>
    <rPh sb="56" eb="58">
      <t>シュウケイ</t>
    </rPh>
    <rPh sb="59" eb="60">
      <t>オコナ</t>
    </rPh>
    <phoneticPr fontId="14"/>
  </si>
  <si>
    <t>023-456-7895</t>
    <phoneticPr fontId="3"/>
  </si>
  <si>
    <t>携帯電話</t>
    <rPh sb="0" eb="2">
      <t>ケイタイ</t>
    </rPh>
    <rPh sb="2" eb="4">
      <t>デンワ</t>
    </rPh>
    <phoneticPr fontId="3"/>
  </si>
  <si>
    <t>090-1234-5678</t>
    <phoneticPr fontId="3"/>
  </si>
  <si>
    <t>その他資材</t>
    <phoneticPr fontId="14"/>
  </si>
  <si>
    <t>名称,使用方法及び使用目的</t>
    <rPh sb="3" eb="5">
      <t>シヨウ</t>
    </rPh>
    <rPh sb="5" eb="7">
      <t>ホウホウ</t>
    </rPh>
    <rPh sb="7" eb="8">
      <t>オヨ</t>
    </rPh>
    <rPh sb="9" eb="11">
      <t>シヨウ</t>
    </rPh>
    <rPh sb="11" eb="13">
      <t>モクテキ</t>
    </rPh>
    <phoneticPr fontId="14"/>
  </si>
  <si>
    <t>①実績枚数 ②最終見込み枚数</t>
    <rPh sb="1" eb="3">
      <t>ジッセキ</t>
    </rPh>
    <rPh sb="3" eb="5">
      <t>マイスウ</t>
    </rPh>
    <rPh sb="7" eb="9">
      <t>サイシュウ</t>
    </rPh>
    <rPh sb="9" eb="11">
      <t>ミコ</t>
    </rPh>
    <rPh sb="12" eb="14">
      <t>マイスウ</t>
    </rPh>
    <phoneticPr fontId="3"/>
  </si>
  <si>
    <t xml:space="preserve"> 品種・作型</t>
    <rPh sb="4" eb="5">
      <t>サク</t>
    </rPh>
    <rPh sb="5" eb="6">
      <t>カタ</t>
    </rPh>
    <phoneticPr fontId="14"/>
  </si>
  <si>
    <t>※ 出荷量は「栽培面積×10a当り収穫量」で求められる数量とほぼ一致すること。</t>
    <rPh sb="2" eb="4">
      <t>シュッカ</t>
    </rPh>
    <rPh sb="4" eb="5">
      <t>リョウ</t>
    </rPh>
    <rPh sb="7" eb="9">
      <t>サイバイ</t>
    </rPh>
    <rPh sb="9" eb="11">
      <t>メンセキ</t>
    </rPh>
    <rPh sb="22" eb="23">
      <t>モト</t>
    </rPh>
    <rPh sb="27" eb="29">
      <t>スウリョウ</t>
    </rPh>
    <rPh sb="32" eb="34">
      <t>イッチ</t>
    </rPh>
    <phoneticPr fontId="14"/>
  </si>
  <si>
    <t>　 (自家消費米、縁故販売米等についても、総量管理の視点から全て含めて計上し、実績報告で詳細を明らかにする。)</t>
    <rPh sb="3" eb="5">
      <t>ジカ</t>
    </rPh>
    <rPh sb="5" eb="7">
      <t>ショウヒ</t>
    </rPh>
    <rPh sb="7" eb="8">
      <t>マイ</t>
    </rPh>
    <rPh sb="9" eb="11">
      <t>エンコ</t>
    </rPh>
    <rPh sb="11" eb="13">
      <t>ハンバイ</t>
    </rPh>
    <rPh sb="13" eb="14">
      <t>マイ</t>
    </rPh>
    <rPh sb="14" eb="15">
      <t>トウ</t>
    </rPh>
    <rPh sb="21" eb="23">
      <t>ソウリョウ</t>
    </rPh>
    <rPh sb="23" eb="25">
      <t>カンリ</t>
    </rPh>
    <rPh sb="26" eb="28">
      <t>シテン</t>
    </rPh>
    <rPh sb="30" eb="31">
      <t>スベ</t>
    </rPh>
    <rPh sb="32" eb="33">
      <t>フク</t>
    </rPh>
    <rPh sb="35" eb="37">
      <t>ケイジョウ</t>
    </rPh>
    <rPh sb="39" eb="41">
      <t>ジッセキ</t>
    </rPh>
    <rPh sb="41" eb="43">
      <t>ホウコク</t>
    </rPh>
    <rPh sb="44" eb="46">
      <t>ショウサイ</t>
    </rPh>
    <rPh sb="47" eb="48">
      <t>アキ</t>
    </rPh>
    <phoneticPr fontId="14"/>
  </si>
  <si>
    <t>　 (この場合、店頭において束や袋単位で消費者に販売される場合はガイドライン表示方法に注意すること。)</t>
    <rPh sb="5" eb="7">
      <t>バアイ</t>
    </rPh>
    <rPh sb="8" eb="10">
      <t>テントウ</t>
    </rPh>
    <rPh sb="14" eb="15">
      <t>タバ</t>
    </rPh>
    <rPh sb="16" eb="17">
      <t>フクロ</t>
    </rPh>
    <rPh sb="17" eb="19">
      <t>タンイ</t>
    </rPh>
    <rPh sb="20" eb="23">
      <t>ショウヒシャ</t>
    </rPh>
    <rPh sb="24" eb="26">
      <t>ハンバイ</t>
    </rPh>
    <rPh sb="29" eb="31">
      <t>バアイ</t>
    </rPh>
    <rPh sb="40" eb="42">
      <t>ホウホウ</t>
    </rPh>
    <rPh sb="43" eb="45">
      <t>チュウイ</t>
    </rPh>
    <phoneticPr fontId="14"/>
  </si>
  <si>
    <r>
      <t>袋　数</t>
    </r>
    <r>
      <rPr>
        <sz val="8"/>
        <rFont val="ＭＳ 明朝"/>
        <family val="1"/>
        <charset val="128"/>
      </rPr>
      <t>(上段)</t>
    </r>
    <rPh sb="0" eb="1">
      <t>タイ</t>
    </rPh>
    <rPh sb="2" eb="3">
      <t>スウ</t>
    </rPh>
    <rPh sb="4" eb="6">
      <t>ジョウダン</t>
    </rPh>
    <phoneticPr fontId="14"/>
  </si>
  <si>
    <t>　 形態別販売数の形態欄にその旨を注記する。</t>
    <rPh sb="2" eb="5">
      <t>ケイタイベツ</t>
    </rPh>
    <rPh sb="5" eb="7">
      <t>ハンバイ</t>
    </rPh>
    <rPh sb="7" eb="8">
      <t>スウ</t>
    </rPh>
    <rPh sb="9" eb="11">
      <t>ケイタイ</t>
    </rPh>
    <rPh sb="11" eb="12">
      <t>ラン</t>
    </rPh>
    <rPh sb="15" eb="16">
      <t>ムネ</t>
    </rPh>
    <rPh sb="17" eb="19">
      <t>チュウキ</t>
    </rPh>
    <phoneticPr fontId="14"/>
  </si>
  <si>
    <t>注1 保管場所、作業所の広さを明記すること。</t>
    <phoneticPr fontId="3"/>
  </si>
  <si>
    <t>注2 精米機等の配置が分かるように記入すること。</t>
    <phoneticPr fontId="3"/>
  </si>
  <si>
    <t>注3 出入り口を明記すること。</t>
    <phoneticPr fontId="3"/>
  </si>
  <si>
    <t>注4 複数施設を使用する計画の場合は、全ての施設について提出すること。</t>
    <rPh sb="3" eb="5">
      <t>フクスウ</t>
    </rPh>
    <rPh sb="5" eb="7">
      <t>シセツ</t>
    </rPh>
    <rPh sb="8" eb="10">
      <t>シヨウ</t>
    </rPh>
    <rPh sb="12" eb="14">
      <t>ケイカク</t>
    </rPh>
    <rPh sb="15" eb="17">
      <t>バアイ</t>
    </rPh>
    <rPh sb="19" eb="20">
      <t>スベ</t>
    </rPh>
    <rPh sb="22" eb="24">
      <t>シセツ</t>
    </rPh>
    <rPh sb="28" eb="30">
      <t>テイシュツ</t>
    </rPh>
    <phoneticPr fontId="3"/>
  </si>
  <si>
    <t>付表 ３</t>
    <rPh sb="0" eb="2">
      <t>フヒョウ</t>
    </rPh>
    <phoneticPr fontId="36"/>
  </si>
  <si>
    <t>付表 ２</t>
    <phoneticPr fontId="3"/>
  </si>
  <si>
    <t>別紙 ２　</t>
    <phoneticPr fontId="14"/>
  </si>
  <si>
    <t>　　　理事長　　若　松　正　俊　 殿</t>
    <rPh sb="8" eb="9">
      <t>ワカ</t>
    </rPh>
    <rPh sb="10" eb="11">
      <t>マツ</t>
    </rPh>
    <rPh sb="12" eb="13">
      <t>セイ</t>
    </rPh>
    <rPh sb="14" eb="15">
      <t>シュン</t>
    </rPh>
    <phoneticPr fontId="3"/>
  </si>
  <si>
    <t>　氏名欄に｢配置なし｣と記入する｡</t>
    <rPh sb="1" eb="3">
      <t>シメイ</t>
    </rPh>
    <rPh sb="3" eb="4">
      <t>ラン</t>
    </rPh>
    <rPh sb="6" eb="8">
      <t>ハイチ</t>
    </rPh>
    <rPh sb="12" eb="14">
      <t>キニュウ</t>
    </rPh>
    <phoneticPr fontId="3"/>
  </si>
  <si>
    <t>【注】「勤務先｣欄への記入は、ＪＡ申請等に限る。</t>
    <phoneticPr fontId="3"/>
  </si>
  <si>
    <t>※認証シール枚数は貼付総枚数(残シールを差し引かない枚数)とし、行又は列の一方の記入で差し支えない。</t>
    <rPh sb="1" eb="3">
      <t>ニンショウ</t>
    </rPh>
    <rPh sb="6" eb="8">
      <t>マイスウ</t>
    </rPh>
    <rPh sb="9" eb="11">
      <t>チョウフ</t>
    </rPh>
    <rPh sb="11" eb="12">
      <t>ソウ</t>
    </rPh>
    <rPh sb="12" eb="14">
      <t>マイスウ</t>
    </rPh>
    <rPh sb="15" eb="16">
      <t>ザン</t>
    </rPh>
    <rPh sb="20" eb="21">
      <t>サ</t>
    </rPh>
    <rPh sb="22" eb="23">
      <t>ヒ</t>
    </rPh>
    <rPh sb="26" eb="28">
      <t>マイスウ</t>
    </rPh>
    <rPh sb="32" eb="33">
      <t>ギョウ</t>
    </rPh>
    <rPh sb="33" eb="34">
      <t>マタ</t>
    </rPh>
    <rPh sb="35" eb="36">
      <t>レツ</t>
    </rPh>
    <rPh sb="37" eb="39">
      <t>イッポウ</t>
    </rPh>
    <rPh sb="40" eb="42">
      <t>キニュウ</t>
    </rPh>
    <rPh sb="43" eb="44">
      <t>サ</t>
    </rPh>
    <rPh sb="45" eb="46">
      <t>ツカ</t>
    </rPh>
    <phoneticPr fontId="14"/>
  </si>
  <si>
    <t xml:space="preserve"> </t>
    <phoneticPr fontId="3"/>
  </si>
  <si>
    <r>
      <t xml:space="preserve">大      </t>
    </r>
    <r>
      <rPr>
        <b/>
        <sz val="10"/>
        <color theme="1"/>
        <rFont val="ＭＳ 明朝"/>
        <family val="1"/>
        <charset val="128"/>
      </rPr>
      <t>55</t>
    </r>
    <rPh sb="0" eb="1">
      <t>ダイ</t>
    </rPh>
    <phoneticPr fontId="3"/>
  </si>
  <si>
    <r>
      <rPr>
        <sz val="8"/>
        <color theme="1"/>
        <rFont val="ＭＳ 明朝"/>
        <family val="1"/>
        <charset val="128"/>
      </rPr>
      <t xml:space="preserve">小  </t>
    </r>
    <r>
      <rPr>
        <b/>
        <sz val="10"/>
        <color theme="1"/>
        <rFont val="ＭＳ 明朝"/>
        <family val="1"/>
        <charset val="128"/>
      </rPr>
      <t>1,920</t>
    </r>
    <phoneticPr fontId="3"/>
  </si>
  <si>
    <r>
      <t xml:space="preserve">大      </t>
    </r>
    <r>
      <rPr>
        <b/>
        <sz val="10"/>
        <color theme="1"/>
        <rFont val="ＭＳ 明朝"/>
        <family val="1"/>
        <charset val="128"/>
      </rPr>
      <t>50</t>
    </r>
    <rPh sb="0" eb="1">
      <t>ダイ</t>
    </rPh>
    <phoneticPr fontId="3"/>
  </si>
  <si>
    <r>
      <rPr>
        <sz val="8"/>
        <color theme="1"/>
        <rFont val="ＭＳ 明朝"/>
        <family val="1"/>
        <charset val="128"/>
      </rPr>
      <t xml:space="preserve">小  </t>
    </r>
    <r>
      <rPr>
        <b/>
        <sz val="10"/>
        <color theme="1"/>
        <rFont val="ＭＳ 明朝"/>
        <family val="1"/>
        <charset val="128"/>
      </rPr>
      <t>2,100</t>
    </r>
    <phoneticPr fontId="3"/>
  </si>
  <si>
    <t>大</t>
    <rPh sb="0" eb="1">
      <t>ダイ</t>
    </rPh>
    <phoneticPr fontId="3"/>
  </si>
  <si>
    <t>小　</t>
    <rPh sb="0" eb="1">
      <t>ショウ</t>
    </rPh>
    <phoneticPr fontId="3"/>
  </si>
  <si>
    <t>枚</t>
    <rPh sb="0" eb="1">
      <t>マイ</t>
    </rPh>
    <phoneticPr fontId="3"/>
  </si>
  <si>
    <t>kg</t>
    <phoneticPr fontId="14"/>
  </si>
  <si>
    <t>※2 作業状況欄には、施肥、防除以外の主な作業を記入すること。</t>
    <rPh sb="7" eb="8">
      <t>ラン</t>
    </rPh>
    <rPh sb="25" eb="26">
      <t>ニュウ</t>
    </rPh>
    <phoneticPr fontId="14"/>
  </si>
  <si>
    <r>
      <t>※ 同一品種で複数の生産計画を設定している場合は、
　</t>
    </r>
    <r>
      <rPr>
        <sz val="8"/>
        <rFont val="ＭＳ ゴシック"/>
        <family val="3"/>
        <charset val="128"/>
      </rPr>
      <t xml:space="preserve"> ガイドライン表示との関係を記入する。</t>
    </r>
    <rPh sb="2" eb="4">
      <t>ドウイツ</t>
    </rPh>
    <rPh sb="4" eb="6">
      <t>ヒンシュ</t>
    </rPh>
    <rPh sb="7" eb="9">
      <t>フクスウ</t>
    </rPh>
    <rPh sb="10" eb="12">
      <t>セイサン</t>
    </rPh>
    <rPh sb="12" eb="14">
      <t>ケイカク</t>
    </rPh>
    <rPh sb="15" eb="17">
      <t>セッテイ</t>
    </rPh>
    <rPh sb="21" eb="23">
      <t>バアイ</t>
    </rPh>
    <rPh sb="38" eb="40">
      <t>カンケイ</t>
    </rPh>
    <rPh sb="41" eb="43">
      <t>キニュウ</t>
    </rPh>
    <phoneticPr fontId="14"/>
  </si>
  <si>
    <t>　 の記入で差し支えない。</t>
    <rPh sb="3" eb="5">
      <t>キニュウ</t>
    </rPh>
    <rPh sb="6" eb="7">
      <t>サ</t>
    </rPh>
    <rPh sb="8" eb="9">
      <t>ツカ</t>
    </rPh>
    <phoneticPr fontId="14"/>
  </si>
  <si>
    <t>※ 一定の束や小分け袋を箱で出荷し箱単位に認証ｼｰﾙを使用する場合は箱欄に｢○kg×○束(袋)入り｣と記入する。</t>
    <rPh sb="2" eb="4">
      <t>イッテイ</t>
    </rPh>
    <rPh sb="5" eb="6">
      <t>タバ</t>
    </rPh>
    <rPh sb="7" eb="9">
      <t>コワ</t>
    </rPh>
    <rPh sb="10" eb="11">
      <t>フクロ</t>
    </rPh>
    <rPh sb="12" eb="13">
      <t>ハコ</t>
    </rPh>
    <rPh sb="14" eb="16">
      <t>シュッカ</t>
    </rPh>
    <rPh sb="17" eb="18">
      <t>ハコ</t>
    </rPh>
    <rPh sb="18" eb="20">
      <t>タンイ</t>
    </rPh>
    <rPh sb="21" eb="23">
      <t>ニンショウ</t>
    </rPh>
    <rPh sb="27" eb="29">
      <t>シヨウ</t>
    </rPh>
    <rPh sb="31" eb="33">
      <t>バアイ</t>
    </rPh>
    <rPh sb="34" eb="35">
      <t>ハコ</t>
    </rPh>
    <rPh sb="35" eb="36">
      <t>ラン</t>
    </rPh>
    <rPh sb="43" eb="44">
      <t>タバ</t>
    </rPh>
    <rPh sb="45" eb="46">
      <t>フクロ</t>
    </rPh>
    <rPh sb="47" eb="48">
      <t>イ</t>
    </rPh>
    <rPh sb="51" eb="53">
      <t>キニュウ</t>
    </rPh>
    <phoneticPr fontId="14"/>
  </si>
  <si>
    <t>※玄米と精米の合計量を記入する。</t>
    <rPh sb="1" eb="3">
      <t>ゲンマイ</t>
    </rPh>
    <rPh sb="4" eb="6">
      <t>セイマイ</t>
    </rPh>
    <rPh sb="7" eb="9">
      <t>ゴウケイ</t>
    </rPh>
    <rPh sb="9" eb="10">
      <t>リョウ</t>
    </rPh>
    <rPh sb="11" eb="13">
      <t>キニュウ</t>
    </rPh>
    <phoneticPr fontId="3"/>
  </si>
  <si>
    <t>　　 「所在地」とし、記入した内容は様式第１号(乙)と一致すること｡</t>
    <rPh sb="11" eb="13">
      <t>キニュウ</t>
    </rPh>
    <rPh sb="15" eb="17">
      <t>ナイヨウ</t>
    </rPh>
    <rPh sb="18" eb="20">
      <t>ヨウシキ</t>
    </rPh>
    <rPh sb="20" eb="21">
      <t>ダイ</t>
    </rPh>
    <rPh sb="22" eb="23">
      <t>ゴウ</t>
    </rPh>
    <rPh sb="24" eb="25">
      <t>オツ</t>
    </rPh>
    <rPh sb="27" eb="29">
      <t>イッチ</t>
    </rPh>
    <phoneticPr fontId="14"/>
  </si>
  <si>
    <t>&lt;各責任者を組織名で表示する場合の記入例&gt;</t>
    <rPh sb="1" eb="2">
      <t>カク</t>
    </rPh>
    <rPh sb="2" eb="5">
      <t>セキニンシャ</t>
    </rPh>
    <rPh sb="6" eb="9">
      <t>ソシキメイ</t>
    </rPh>
    <rPh sb="10" eb="12">
      <t>ヒョウジ</t>
    </rPh>
    <rPh sb="14" eb="16">
      <t>バアイ</t>
    </rPh>
    <rPh sb="17" eb="19">
      <t>キニュウ</t>
    </rPh>
    <rPh sb="19" eb="20">
      <t>レイ</t>
    </rPh>
    <phoneticPr fontId="36"/>
  </si>
  <si>
    <t>- 申請書添付資料は以下の欄の記入はしない。 -</t>
    <rPh sb="2" eb="4">
      <t>シンセイ</t>
    </rPh>
    <rPh sb="4" eb="5">
      <t>ショ</t>
    </rPh>
    <rPh sb="5" eb="7">
      <t>テンプ</t>
    </rPh>
    <rPh sb="7" eb="9">
      <t>シリョウ</t>
    </rPh>
    <rPh sb="10" eb="12">
      <t>イカ</t>
    </rPh>
    <rPh sb="13" eb="14">
      <t>ラン</t>
    </rPh>
    <rPh sb="15" eb="17">
      <t>キニュウ</t>
    </rPh>
    <phoneticPr fontId="36"/>
  </si>
  <si>
    <t>※ 申請書提出年月日、又は人事異動等に
　 より各責任者を変更した年月日を記入
 　する。</t>
    <rPh sb="2" eb="5">
      <t>シンセイショ</t>
    </rPh>
    <rPh sb="5" eb="7">
      <t>テイシュツ</t>
    </rPh>
    <rPh sb="7" eb="10">
      <t>ネンガッピ</t>
    </rPh>
    <rPh sb="11" eb="12">
      <t>マタ</t>
    </rPh>
    <rPh sb="13" eb="15">
      <t>ジンジ</t>
    </rPh>
    <rPh sb="15" eb="17">
      <t>イドウ</t>
    </rPh>
    <rPh sb="17" eb="18">
      <t>トウ</t>
    </rPh>
    <rPh sb="24" eb="25">
      <t>カク</t>
    </rPh>
    <rPh sb="25" eb="28">
      <t>セキニンシャ</t>
    </rPh>
    <rPh sb="29" eb="31">
      <t>ヘンコウ</t>
    </rPh>
    <rPh sb="33" eb="36">
      <t>ネンガッピ</t>
    </rPh>
    <rPh sb="37" eb="39">
      <t>キニュウ</t>
    </rPh>
    <phoneticPr fontId="3"/>
  </si>
  <si>
    <t>注2 近隣にある河川、工場、ゴルフ場、焼却施設等を記入すること。</t>
    <rPh sb="23" eb="24">
      <t>トウ</t>
    </rPh>
    <phoneticPr fontId="3"/>
  </si>
  <si>
    <t>　 様式提出で差し支えない。</t>
    <rPh sb="2" eb="4">
      <t>ヨウシキ</t>
    </rPh>
    <rPh sb="4" eb="6">
      <t>テイシュツ</t>
    </rPh>
    <rPh sb="7" eb="8">
      <t>サ</t>
    </rPh>
    <rPh sb="9" eb="10">
      <t>ツカ</t>
    </rPh>
    <phoneticPr fontId="3"/>
  </si>
  <si>
    <t>複数の入荷先、品種で申請する場合、当該欄を記入しないで一枚の様式提出で差し支えない。</t>
    <rPh sb="0" eb="2">
      <t>フクスウ</t>
    </rPh>
    <rPh sb="3" eb="5">
      <t>ニュウカ</t>
    </rPh>
    <rPh sb="5" eb="6">
      <t>サキ</t>
    </rPh>
    <rPh sb="7" eb="9">
      <t>ヒンシュ</t>
    </rPh>
    <rPh sb="10" eb="12">
      <t>シンセイ</t>
    </rPh>
    <rPh sb="14" eb="16">
      <t>バアイ</t>
    </rPh>
    <rPh sb="17" eb="19">
      <t>トウガイ</t>
    </rPh>
    <rPh sb="19" eb="20">
      <t>ラン</t>
    </rPh>
    <rPh sb="21" eb="23">
      <t>キニュウ</t>
    </rPh>
    <rPh sb="27" eb="28">
      <t>イチ</t>
    </rPh>
    <rPh sb="28" eb="29">
      <t>マイ</t>
    </rPh>
    <rPh sb="30" eb="32">
      <t>ヨウシキ</t>
    </rPh>
    <rPh sb="32" eb="34">
      <t>テイシュツ</t>
    </rPh>
    <rPh sb="35" eb="36">
      <t>サ</t>
    </rPh>
    <rPh sb="37" eb="38">
      <t>ツカ</t>
    </rPh>
    <phoneticPr fontId="36"/>
  </si>
  <si>
    <r>
      <t>　　　　付表１　　　　　生産ほ場の周辺地図（</t>
    </r>
    <r>
      <rPr>
        <b/>
        <u/>
        <sz val="11"/>
        <color theme="1"/>
        <rFont val="ＭＳ 明朝"/>
        <family val="1"/>
        <charset val="128"/>
      </rPr>
      <t>現地検査時に提出</t>
    </r>
    <r>
      <rPr>
        <sz val="11"/>
        <color theme="1"/>
        <rFont val="ＭＳ 明朝"/>
        <family val="1"/>
        <charset val="128"/>
      </rPr>
      <t>）------------------</t>
    </r>
    <phoneticPr fontId="3"/>
  </si>
  <si>
    <t>紙袋</t>
    <phoneticPr fontId="3"/>
  </si>
  <si>
    <t>特栽玄米</t>
    <phoneticPr fontId="3"/>
  </si>
  <si>
    <t>ﾌﾚｺﾝ</t>
    <phoneticPr fontId="3"/>
  </si>
  <si>
    <t>紙袋</t>
    <rPh sb="0" eb="1">
      <t>カミ</t>
    </rPh>
    <rPh sb="1" eb="2">
      <t>フクロ</t>
    </rPh>
    <phoneticPr fontId="3"/>
  </si>
  <si>
    <t>　</t>
    <phoneticPr fontId="14"/>
  </si>
  <si>
    <t>1080kg</t>
    <phoneticPr fontId="3"/>
  </si>
  <si>
    <t>(精米）</t>
    <rPh sb="1" eb="3">
      <t>セイマイ</t>
    </rPh>
    <phoneticPr fontId="3"/>
  </si>
  <si>
    <r>
      <rPr>
        <sz val="8"/>
        <color theme="1"/>
        <rFont val="ＭＳ 明朝"/>
        <family val="1"/>
        <charset val="128"/>
      </rPr>
      <t>小</t>
    </r>
    <r>
      <rPr>
        <sz val="10"/>
        <color theme="1"/>
        <rFont val="ＭＳ 明朝"/>
        <family val="1"/>
        <charset val="128"/>
      </rPr>
      <t xml:space="preserve">　  </t>
    </r>
    <r>
      <rPr>
        <b/>
        <sz val="10"/>
        <color theme="1"/>
        <rFont val="ＭＳ 明朝"/>
        <family val="1"/>
        <charset val="128"/>
      </rPr>
      <t>627</t>
    </r>
    <rPh sb="0" eb="1">
      <t>ショウ</t>
    </rPh>
    <phoneticPr fontId="3"/>
  </si>
  <si>
    <r>
      <t xml:space="preserve">大  　  </t>
    </r>
    <r>
      <rPr>
        <b/>
        <sz val="8"/>
        <color theme="1"/>
        <rFont val="ＭＳ 明朝"/>
        <family val="1"/>
        <charset val="128"/>
      </rPr>
      <t xml:space="preserve"> ３</t>
    </r>
    <rPh sb="0" eb="1">
      <t>ダイ</t>
    </rPh>
    <phoneticPr fontId="3"/>
  </si>
  <si>
    <r>
      <t xml:space="preserve">大      </t>
    </r>
    <r>
      <rPr>
        <b/>
        <sz val="10"/>
        <color theme="1"/>
        <rFont val="ＭＳ 明朝"/>
        <family val="1"/>
        <charset val="128"/>
      </rPr>
      <t>24</t>
    </r>
    <rPh sb="0" eb="1">
      <t>ダイ</t>
    </rPh>
    <phoneticPr fontId="3"/>
  </si>
  <si>
    <r>
      <rPr>
        <sz val="8"/>
        <color theme="1"/>
        <rFont val="ＭＳ 明朝"/>
        <family val="1"/>
        <charset val="128"/>
      </rPr>
      <t xml:space="preserve">小  </t>
    </r>
    <r>
      <rPr>
        <b/>
        <sz val="10"/>
        <color theme="1"/>
        <rFont val="ＭＳ 明朝"/>
        <family val="1"/>
        <charset val="128"/>
      </rPr>
      <t>7,981</t>
    </r>
    <phoneticPr fontId="3"/>
  </si>
  <si>
    <t>○○市
(①型)</t>
    <rPh sb="2" eb="3">
      <t>シ</t>
    </rPh>
    <rPh sb="6" eb="7">
      <t>カタ</t>
    </rPh>
    <phoneticPr fontId="3"/>
  </si>
  <si>
    <t>△△市
(②型)</t>
    <rPh sb="2" eb="3">
      <t>シ</t>
    </rPh>
    <rPh sb="6" eb="7">
      <t>カタ</t>
    </rPh>
    <phoneticPr fontId="3"/>
  </si>
  <si>
    <t>□□町
(①型)</t>
    <rPh sb="2" eb="3">
      <t>マチ</t>
    </rPh>
    <rPh sb="6" eb="7">
      <t>カタ</t>
    </rPh>
    <phoneticPr fontId="3"/>
  </si>
  <si>
    <t>××町
(②型)</t>
    <rPh sb="2" eb="3">
      <t>マチ</t>
    </rPh>
    <rPh sb="6" eb="7">
      <t>カタ</t>
    </rPh>
    <phoneticPr fontId="3"/>
  </si>
  <si>
    <t>◇◇村
(③型)</t>
    <rPh sb="2" eb="3">
      <t>ムラ</t>
    </rPh>
    <rPh sb="6" eb="7">
      <t>カタ</t>
    </rPh>
    <phoneticPr fontId="3"/>
  </si>
  <si>
    <t>コシヒカリ</t>
    <phoneticPr fontId="14"/>
  </si>
  <si>
    <t>　はえぬき</t>
    <phoneticPr fontId="3"/>
  </si>
  <si>
    <t>つや姫①</t>
    <rPh sb="2" eb="3">
      <t>ヒメ</t>
    </rPh>
    <phoneticPr fontId="14"/>
  </si>
  <si>
    <t>つや姫②</t>
    <rPh sb="2" eb="3">
      <t>ヒメ</t>
    </rPh>
    <phoneticPr fontId="14"/>
  </si>
  <si>
    <t>はえぬき①</t>
    <phoneticPr fontId="14"/>
  </si>
  <si>
    <t>はえぬき②</t>
    <phoneticPr fontId="14"/>
  </si>
  <si>
    <t>つや姫 ①</t>
    <rPh sb="2" eb="3">
      <t>ヒメ</t>
    </rPh>
    <phoneticPr fontId="74"/>
  </si>
  <si>
    <t>つや姫 ②</t>
    <rPh sb="2" eb="3">
      <t>ヒメ</t>
    </rPh>
    <phoneticPr fontId="74"/>
  </si>
  <si>
    <t>つや姫 ②</t>
    <rPh sb="2" eb="3">
      <t>ヒメ</t>
    </rPh>
    <phoneticPr fontId="36"/>
  </si>
  <si>
    <t>はえぬき ①</t>
    <phoneticPr fontId="74"/>
  </si>
  <si>
    <t>はえぬき ②</t>
    <phoneticPr fontId="74"/>
  </si>
  <si>
    <t>はえぬき ②</t>
    <phoneticPr fontId="74"/>
  </si>
  <si>
    <t xml:space="preserve">   ササニシキ</t>
    <phoneticPr fontId="3"/>
  </si>
  <si>
    <t>現場栽培責任者、現場確認責任者を配置する。</t>
    <rPh sb="0" eb="2">
      <t>ゲンバ</t>
    </rPh>
    <rPh sb="2" eb="4">
      <t>サイバイ</t>
    </rPh>
    <rPh sb="4" eb="7">
      <t>セキニンシャ</t>
    </rPh>
    <rPh sb="8" eb="10">
      <t>ゲンバ</t>
    </rPh>
    <rPh sb="10" eb="12">
      <t>カクニン</t>
    </rPh>
    <rPh sb="12" eb="15">
      <t>セキニンシャ</t>
    </rPh>
    <rPh sb="16" eb="18">
      <t>ハイチ</t>
    </rPh>
    <phoneticPr fontId="3"/>
  </si>
  <si>
    <r>
      <t>５ 精米責任者</t>
    </r>
    <r>
      <rPr>
        <sz val="9"/>
        <color theme="1"/>
        <rFont val="ＭＳ ゴシック"/>
        <family val="3"/>
        <charset val="128"/>
      </rPr>
      <t>（申請区分③､④､⑤は必ず記入、①､②は記入しない。）</t>
    </r>
    <rPh sb="27" eb="29">
      <t>キニュウ</t>
    </rPh>
    <phoneticPr fontId="3"/>
  </si>
  <si>
    <r>
      <t>６ 精米確認者</t>
    </r>
    <r>
      <rPr>
        <sz val="9"/>
        <color theme="1"/>
        <rFont val="ＭＳ ゴシック"/>
        <family val="3"/>
        <charset val="128"/>
      </rPr>
      <t>（申請区分③､④､⑤は必ず記入、①､②は記入しない。）</t>
    </r>
    <phoneticPr fontId="3"/>
  </si>
  <si>
    <r>
      <t>５ 精米責任者</t>
    </r>
    <r>
      <rPr>
        <sz val="9"/>
        <color theme="1"/>
        <rFont val="ＭＳ 明朝"/>
        <family val="1"/>
        <charset val="128"/>
      </rPr>
      <t>（申請区分③､④､⑤は必ず記入、①､②は記入しない。）</t>
    </r>
    <rPh sb="27" eb="29">
      <t>キニュウ</t>
    </rPh>
    <phoneticPr fontId="3"/>
  </si>
  <si>
    <r>
      <t>６ 精米確認者</t>
    </r>
    <r>
      <rPr>
        <sz val="9"/>
        <color theme="1"/>
        <rFont val="ＭＳ 明朝"/>
        <family val="1"/>
        <charset val="128"/>
      </rPr>
      <t>（申請区分③､④､⑤は必ず記入、①､②は記入しない。）</t>
    </r>
    <phoneticPr fontId="3"/>
  </si>
  <si>
    <r>
      <rPr>
        <sz val="10"/>
        <color theme="1"/>
        <rFont val="ＭＳ ゴシック"/>
        <family val="3"/>
        <charset val="128"/>
      </rPr>
      <t>①</t>
    </r>
    <r>
      <rPr>
        <sz val="10"/>
        <color theme="1"/>
        <rFont val="ＭＳ 明朝"/>
        <family val="1"/>
        <charset val="128"/>
      </rPr>
      <t>実績枚数 ②</t>
    </r>
    <r>
      <rPr>
        <sz val="8"/>
        <color theme="1"/>
        <rFont val="ＭＳ 明朝"/>
        <family val="1"/>
        <charset val="128"/>
      </rPr>
      <t xml:space="preserve"> </t>
    </r>
    <r>
      <rPr>
        <sz val="10"/>
        <color theme="1"/>
        <rFont val="ＭＳ 明朝"/>
        <family val="1"/>
        <charset val="128"/>
      </rPr>
      <t>最終見込み枚数</t>
    </r>
    <rPh sb="1" eb="3">
      <t>ジッセキ</t>
    </rPh>
    <rPh sb="3" eb="5">
      <t>マイスウ</t>
    </rPh>
    <rPh sb="8" eb="10">
      <t>サイシュウ</t>
    </rPh>
    <rPh sb="10" eb="12">
      <t>ミコ</t>
    </rPh>
    <rPh sb="13" eb="15">
      <t>マイスウ</t>
    </rPh>
    <phoneticPr fontId="3"/>
  </si>
  <si>
    <t>　主な履歴欄はその者の履歴を3～4つ程度記入する。</t>
    <rPh sb="1" eb="2">
      <t>オモ</t>
    </rPh>
    <rPh sb="3" eb="5">
      <t>リレキ</t>
    </rPh>
    <rPh sb="5" eb="6">
      <t>ラン</t>
    </rPh>
    <rPh sb="9" eb="10">
      <t>モノ</t>
    </rPh>
    <rPh sb="11" eb="13">
      <t>リレキ</t>
    </rPh>
    <rPh sb="18" eb="20">
      <t>テイド</t>
    </rPh>
    <rPh sb="20" eb="22">
      <t>キニュウ</t>
    </rPh>
    <phoneticPr fontId="3"/>
  </si>
  <si>
    <t>R1年 6月～</t>
    <phoneticPr fontId="3"/>
  </si>
  <si>
    <t>H10年 6月～H22年 3月</t>
    <phoneticPr fontId="3"/>
  </si>
  <si>
    <t>所在地:</t>
    <rPh sb="0" eb="3">
      <t>ショザイチ</t>
    </rPh>
    <phoneticPr fontId="14"/>
  </si>
  <si>
    <t>　すご稲200</t>
    <rPh sb="3" eb="4">
      <t>イネ</t>
    </rPh>
    <phoneticPr fontId="14"/>
  </si>
  <si>
    <t>令和　　　年　　月　　日</t>
    <rPh sb="0" eb="2">
      <t>レイワ</t>
    </rPh>
    <rPh sb="5" eb="6">
      <t>ネン</t>
    </rPh>
    <rPh sb="8" eb="9">
      <t>ガツ</t>
    </rPh>
    <rPh sb="11" eb="12">
      <t>ニチ</t>
    </rPh>
    <phoneticPr fontId="36"/>
  </si>
  <si>
    <t>※本様式は、申請区分①、③、⑤の場合は不要です。</t>
    <rPh sb="1" eb="2">
      <t>ホン</t>
    </rPh>
    <rPh sb="2" eb="4">
      <t>ヨウシキ</t>
    </rPh>
    <rPh sb="6" eb="8">
      <t>シンセイ</t>
    </rPh>
    <rPh sb="8" eb="10">
      <t>クブン</t>
    </rPh>
    <rPh sb="16" eb="18">
      <t>バアイ</t>
    </rPh>
    <rPh sb="19" eb="21">
      <t>フヨウ</t>
    </rPh>
    <phoneticPr fontId="3"/>
  </si>
  <si>
    <t>44g</t>
    <phoneticPr fontId="14"/>
  </si>
  <si>
    <t>- 64 -</t>
    <phoneticPr fontId="3"/>
  </si>
  <si>
    <t>- 66 -</t>
    <phoneticPr fontId="14"/>
  </si>
  <si>
    <t>- 67 -</t>
    <phoneticPr fontId="3"/>
  </si>
  <si>
    <t>- 68 -</t>
    <phoneticPr fontId="3"/>
  </si>
  <si>
    <t>- 69 -</t>
    <phoneticPr fontId="3"/>
  </si>
  <si>
    <t>H22年 4月～R1年 5月</t>
    <phoneticPr fontId="3"/>
  </si>
  <si>
    <t>※2：申請時は提出不要、現地検査時に提出できるよう準備する。</t>
    <phoneticPr fontId="3"/>
  </si>
  <si>
    <r>
      <t>３ 栽培責任者</t>
    </r>
    <r>
      <rPr>
        <sz val="9"/>
        <color theme="1"/>
        <rFont val="ＭＳ ゴシック"/>
        <family val="3"/>
        <charset val="128"/>
      </rPr>
      <t>（申請区分①､②､③、④は必ず記入、⑤は記入しない。）</t>
    </r>
    <rPh sb="20" eb="21">
      <t>カナラ</t>
    </rPh>
    <rPh sb="22" eb="24">
      <t>キニュウ</t>
    </rPh>
    <rPh sb="27" eb="29">
      <t>キニュウ</t>
    </rPh>
    <phoneticPr fontId="3"/>
  </si>
  <si>
    <r>
      <t>４ 確認責任者</t>
    </r>
    <r>
      <rPr>
        <sz val="9"/>
        <color theme="1"/>
        <rFont val="ＭＳ ゴシック"/>
        <family val="3"/>
        <charset val="128"/>
      </rPr>
      <t>（申請区分①､②､③、④は必ず記入、⑤は記入しない。）</t>
    </r>
    <rPh sb="2" eb="4">
      <t>カクニン</t>
    </rPh>
    <rPh sb="20" eb="21">
      <t>カナラ</t>
    </rPh>
    <rPh sb="22" eb="24">
      <t>キニュウ</t>
    </rPh>
    <rPh sb="27" eb="29">
      <t>キニュウ</t>
    </rPh>
    <phoneticPr fontId="3"/>
  </si>
  <si>
    <t>※主な履歴欄はその者の履歴を３～４つ程度記入する。</t>
    <rPh sb="1" eb="2">
      <t>オモ</t>
    </rPh>
    <rPh sb="3" eb="5">
      <t>リレキ</t>
    </rPh>
    <rPh sb="5" eb="6">
      <t>ラン</t>
    </rPh>
    <rPh sb="9" eb="10">
      <t>モノ</t>
    </rPh>
    <rPh sb="11" eb="13">
      <t>リレキ</t>
    </rPh>
    <rPh sb="18" eb="20">
      <t>テイド</t>
    </rPh>
    <rPh sb="20" eb="22">
      <t>キニュウ</t>
    </rPh>
    <phoneticPr fontId="3"/>
  </si>
  <si>
    <t>※主な履歴欄にはその者の履歴を３～４つ程度記入する。</t>
    <rPh sb="1" eb="2">
      <t>オモ</t>
    </rPh>
    <rPh sb="3" eb="5">
      <t>リレキ</t>
    </rPh>
    <rPh sb="5" eb="6">
      <t>ラン</t>
    </rPh>
    <rPh sb="10" eb="11">
      <t>シャ</t>
    </rPh>
    <rPh sb="12" eb="14">
      <t>リレキ</t>
    </rPh>
    <rPh sb="19" eb="21">
      <t>テイド</t>
    </rPh>
    <rPh sb="21" eb="23">
      <t>キニュウ</t>
    </rPh>
    <phoneticPr fontId="3"/>
  </si>
  <si>
    <r>
      <t>３ 栽培責任者</t>
    </r>
    <r>
      <rPr>
        <sz val="9"/>
        <color theme="1"/>
        <rFont val="ＭＳ 明朝"/>
        <family val="1"/>
        <charset val="128"/>
      </rPr>
      <t>（申請区分①､②､③、④は必ず記入、⑤は記入しない。）</t>
    </r>
    <rPh sb="20" eb="21">
      <t>カナラ</t>
    </rPh>
    <rPh sb="22" eb="24">
      <t>キニュウ</t>
    </rPh>
    <rPh sb="27" eb="29">
      <t>キニュウ</t>
    </rPh>
    <phoneticPr fontId="3"/>
  </si>
  <si>
    <r>
      <t>４ 確認責任者</t>
    </r>
    <r>
      <rPr>
        <sz val="9"/>
        <color theme="1"/>
        <rFont val="ＭＳ 明朝"/>
        <family val="1"/>
        <charset val="128"/>
      </rPr>
      <t>（申請区分①､②､③、④は必ず記入、⑤は記入しない。）</t>
    </r>
    <rPh sb="2" eb="4">
      <t>カクニン</t>
    </rPh>
    <rPh sb="20" eb="21">
      <t>カナラ</t>
    </rPh>
    <rPh sb="22" eb="24">
      <t>キニュウ</t>
    </rPh>
    <rPh sb="27" eb="29">
      <t>キニュウ</t>
    </rPh>
    <phoneticPr fontId="3"/>
  </si>
  <si>
    <t>※貼付総枚数は、別紙３出荷計画又は別紙３-１出荷販売計画の枚数、別紙４販売計画の枚数を記入する。</t>
    <rPh sb="8" eb="10">
      <t>ベッシ</t>
    </rPh>
    <rPh sb="15" eb="16">
      <t>マタ</t>
    </rPh>
    <rPh sb="17" eb="19">
      <t>ベッシ</t>
    </rPh>
    <rPh sb="22" eb="24">
      <t>シュッカ</t>
    </rPh>
    <rPh sb="24" eb="26">
      <t>ハンバイ</t>
    </rPh>
    <rPh sb="26" eb="28">
      <t>ケイカク</t>
    </rPh>
    <rPh sb="29" eb="31">
      <t>マイスウ</t>
    </rPh>
    <rPh sb="32" eb="34">
      <t>ベッシ</t>
    </rPh>
    <rPh sb="43" eb="45">
      <t>キニュウ</t>
    </rPh>
    <phoneticPr fontId="3"/>
  </si>
  <si>
    <t>※生産計画パターン名等に「無農薬」、「減農薬」、「無化学肥料」、「減化学肥料」を冠してはならない。</t>
    <rPh sb="1" eb="3">
      <t>セイサン</t>
    </rPh>
    <rPh sb="3" eb="5">
      <t>ケイカク</t>
    </rPh>
    <rPh sb="9" eb="10">
      <t>メイ</t>
    </rPh>
    <rPh sb="10" eb="11">
      <t>トウ</t>
    </rPh>
    <rPh sb="13" eb="16">
      <t>ムノウヤク</t>
    </rPh>
    <rPh sb="19" eb="22">
      <t>ゲンノウヤク</t>
    </rPh>
    <rPh sb="25" eb="26">
      <t>ム</t>
    </rPh>
    <rPh sb="26" eb="28">
      <t>カガク</t>
    </rPh>
    <rPh sb="28" eb="30">
      <t>ヒリョウ</t>
    </rPh>
    <rPh sb="33" eb="34">
      <t>ゲン</t>
    </rPh>
    <rPh sb="34" eb="36">
      <t>カガク</t>
    </rPh>
    <rPh sb="36" eb="38">
      <t>ヒリョウ</t>
    </rPh>
    <rPh sb="40" eb="41">
      <t>カン</t>
    </rPh>
    <phoneticPr fontId="14"/>
  </si>
  <si>
    <t>別紙 ３（申請区分１・２）</t>
    <rPh sb="0" eb="2">
      <t>ベッシ</t>
    </rPh>
    <rPh sb="5" eb="7">
      <t>シンセイ</t>
    </rPh>
    <rPh sb="7" eb="9">
      <t>クブン</t>
    </rPh>
    <phoneticPr fontId="14"/>
  </si>
  <si>
    <t>別紙３－１(申請区分３・４)</t>
    <rPh sb="0" eb="2">
      <t>ベッシ</t>
    </rPh>
    <rPh sb="6" eb="8">
      <t>シンセイ</t>
    </rPh>
    <rPh sb="8" eb="10">
      <t>クブン</t>
    </rPh>
    <phoneticPr fontId="14"/>
  </si>
  <si>
    <t>別紙 ４（申請区分５）</t>
    <rPh sb="5" eb="7">
      <t>シンセイ</t>
    </rPh>
    <rPh sb="7" eb="9">
      <t>クブン</t>
    </rPh>
    <phoneticPr fontId="3"/>
  </si>
  <si>
    <t>※ 入荷袋をそのまま販売するものは計上してはならない。</t>
    <rPh sb="2" eb="4">
      <t>ニュウカ</t>
    </rPh>
    <rPh sb="4" eb="5">
      <t>タイ</t>
    </rPh>
    <rPh sb="10" eb="12">
      <t>ハンバイ</t>
    </rPh>
    <rPh sb="17" eb="19">
      <t>ケイジョウ</t>
    </rPh>
    <phoneticPr fontId="14"/>
  </si>
  <si>
    <t>○○大学農学部卒業</t>
    <rPh sb="2" eb="4">
      <t>ダイガク</t>
    </rPh>
    <rPh sb="4" eb="7">
      <t>ノウガクブ</t>
    </rPh>
    <rPh sb="7" eb="9">
      <t>ソツギョウ</t>
    </rPh>
    <phoneticPr fontId="3"/>
  </si>
  <si>
    <t xml:space="preserve">  年   月～H10年 3月</t>
    <phoneticPr fontId="3"/>
  </si>
  <si>
    <t>H10年 4月～H21年 3月</t>
    <phoneticPr fontId="3"/>
  </si>
  <si>
    <t>-</t>
    <phoneticPr fontId="3"/>
  </si>
  <si>
    <t>-</t>
    <phoneticPr fontId="3"/>
  </si>
  <si>
    <t>××地区実行組合副会長</t>
    <rPh sb="2" eb="4">
      <t>チク</t>
    </rPh>
    <rPh sb="4" eb="6">
      <t>ジッコウ</t>
    </rPh>
    <rPh sb="6" eb="8">
      <t>クミアイ</t>
    </rPh>
    <rPh sb="8" eb="11">
      <t>フクカイチョウ</t>
    </rPh>
    <phoneticPr fontId="3"/>
  </si>
  <si>
    <t>H21年 4月～</t>
    <phoneticPr fontId="3"/>
  </si>
  <si>
    <t>JA○○地区△△部会長</t>
    <rPh sb="4" eb="6">
      <t>チク</t>
    </rPh>
    <rPh sb="8" eb="10">
      <t>ブカイ</t>
    </rPh>
    <rPh sb="10" eb="11">
      <t>チョウ</t>
    </rPh>
    <phoneticPr fontId="3"/>
  </si>
  <si>
    <t>就農</t>
    <rPh sb="0" eb="2">
      <t>シュウノウ</t>
    </rPh>
    <phoneticPr fontId="3"/>
  </si>
  <si>
    <t>R1年 4月～　　年 　　月</t>
    <phoneticPr fontId="3"/>
  </si>
  <si>
    <t>H５年 4月～　　年 　　月</t>
    <phoneticPr fontId="3"/>
  </si>
  <si>
    <t>H30年 4月～　　　　　　　　　</t>
    <phoneticPr fontId="3"/>
  </si>
  <si>
    <t>注1　可能な限り、実際に貼付する様式のものを添付すること。</t>
    <rPh sb="0" eb="1">
      <t>チュウ</t>
    </rPh>
    <rPh sb="3" eb="5">
      <t>カノウ</t>
    </rPh>
    <rPh sb="6" eb="7">
      <t>カギ</t>
    </rPh>
    <rPh sb="9" eb="11">
      <t>ジッサイ</t>
    </rPh>
    <rPh sb="12" eb="14">
      <t>チョウフ</t>
    </rPh>
    <rPh sb="16" eb="18">
      <t>ヨウシキ</t>
    </rPh>
    <rPh sb="22" eb="24">
      <t>テンプ</t>
    </rPh>
    <phoneticPr fontId="14"/>
  </si>
  <si>
    <t>注2  名称の表示は、｢特別栽培農産物｣又は「特別栽培○○（県の慣行基準に示す品目名）」とする。</t>
    <rPh sb="0" eb="1">
      <t>チュウ</t>
    </rPh>
    <rPh sb="4" eb="6">
      <t>メイショウ</t>
    </rPh>
    <rPh sb="7" eb="9">
      <t>ヒョウジ</t>
    </rPh>
    <rPh sb="12" eb="19">
      <t>トクベツ</t>
    </rPh>
    <rPh sb="20" eb="21">
      <t>マタ</t>
    </rPh>
    <rPh sb="23" eb="25">
      <t>トクベツ</t>
    </rPh>
    <rPh sb="25" eb="27">
      <t>サイバイ</t>
    </rPh>
    <rPh sb="30" eb="31">
      <t>ケン</t>
    </rPh>
    <rPh sb="32" eb="34">
      <t>カンコウ</t>
    </rPh>
    <rPh sb="34" eb="36">
      <t>キジュン</t>
    </rPh>
    <rPh sb="37" eb="38">
      <t>シメ</t>
    </rPh>
    <rPh sb="39" eb="41">
      <t>ヒンモク</t>
    </rPh>
    <rPh sb="41" eb="42">
      <t>メイ</t>
    </rPh>
    <phoneticPr fontId="14"/>
  </si>
  <si>
    <t>　　この場合、｢水稲｣は一括して｢米｣と表示すること。</t>
    <rPh sb="4" eb="6">
      <t>バアイ</t>
    </rPh>
    <rPh sb="8" eb="10">
      <t>スイトウ</t>
    </rPh>
    <rPh sb="12" eb="14">
      <t>イッカツ</t>
    </rPh>
    <rPh sb="17" eb="18">
      <t>コメ</t>
    </rPh>
    <rPh sb="20" eb="22">
      <t>ヒョウジ</t>
    </rPh>
    <phoneticPr fontId="14"/>
  </si>
  <si>
    <t>注3　複数の品種、複数の生産パターンで申請する場合は、生産パターンと表示内容の関連を｢品種名｣､｢パターン</t>
    <rPh sb="0" eb="1">
      <t>チュウ</t>
    </rPh>
    <rPh sb="3" eb="5">
      <t>フクスウ</t>
    </rPh>
    <rPh sb="6" eb="8">
      <t>ヒンシュ</t>
    </rPh>
    <rPh sb="9" eb="11">
      <t>フクスウ</t>
    </rPh>
    <rPh sb="12" eb="14">
      <t>セイサン</t>
    </rPh>
    <rPh sb="19" eb="21">
      <t>シンセイ</t>
    </rPh>
    <rPh sb="23" eb="25">
      <t>バアイ</t>
    </rPh>
    <rPh sb="27" eb="29">
      <t>セイサン</t>
    </rPh>
    <rPh sb="34" eb="36">
      <t>ヒョウジ</t>
    </rPh>
    <rPh sb="36" eb="38">
      <t>ナイヨウ</t>
    </rPh>
    <rPh sb="39" eb="41">
      <t>カンレン</t>
    </rPh>
    <rPh sb="43" eb="45">
      <t>ヒンシュ</t>
    </rPh>
    <rPh sb="45" eb="46">
      <t>メイ</t>
    </rPh>
    <phoneticPr fontId="14"/>
  </si>
  <si>
    <t>　　区分｣で明らかにすること。</t>
    <rPh sb="6" eb="7">
      <t>アキ</t>
    </rPh>
    <phoneticPr fontId="14"/>
  </si>
  <si>
    <t>注5</t>
    <rPh sb="0" eb="1">
      <t>チュウ</t>
    </rPh>
    <phoneticPr fontId="74"/>
  </si>
  <si>
    <t xml:space="preserve">  化学肥料の使用表示</t>
    <rPh sb="2" eb="4">
      <t>カガク</t>
    </rPh>
    <rPh sb="4" eb="6">
      <t>ヒリョウ</t>
    </rPh>
    <rPh sb="7" eb="9">
      <t>シヨウ</t>
    </rPh>
    <rPh sb="9" eb="11">
      <t>ヒョウジ</t>
    </rPh>
    <phoneticPr fontId="14"/>
  </si>
  <si>
    <t>　窒素成分を含む化学肥料を使用していない場合</t>
    <rPh sb="1" eb="3">
      <t>チッソ</t>
    </rPh>
    <rPh sb="3" eb="5">
      <t>セイブン</t>
    </rPh>
    <rPh sb="6" eb="7">
      <t>フク</t>
    </rPh>
    <rPh sb="8" eb="10">
      <t>カガク</t>
    </rPh>
    <rPh sb="10" eb="12">
      <t>ヒリョウ</t>
    </rPh>
    <rPh sb="13" eb="15">
      <t>シヨウ</t>
    </rPh>
    <rPh sb="20" eb="22">
      <t>バアイ</t>
    </rPh>
    <phoneticPr fontId="14"/>
  </si>
  <si>
    <t>　窒素成分を含む化学肥料を使用している場合</t>
    <rPh sb="1" eb="3">
      <t>チッソ</t>
    </rPh>
    <rPh sb="3" eb="5">
      <t>セイブン</t>
    </rPh>
    <rPh sb="6" eb="7">
      <t>フク</t>
    </rPh>
    <rPh sb="8" eb="10">
      <t>カガク</t>
    </rPh>
    <rPh sb="10" eb="12">
      <t>ヒリョウ</t>
    </rPh>
    <rPh sb="13" eb="15">
      <t>シヨウ</t>
    </rPh>
    <rPh sb="19" eb="21">
      <t>バアイ</t>
    </rPh>
    <phoneticPr fontId="14"/>
  </si>
  <si>
    <t>注6</t>
    <rPh sb="0" eb="1">
      <t>チュウ</t>
    </rPh>
    <phoneticPr fontId="74"/>
  </si>
  <si>
    <t>　栽培責任者、確認責任者、精米確認者の表示を個人名とする場合は「住所」、組織名とする場合は</t>
    <rPh sb="1" eb="6">
      <t>サイバイ</t>
    </rPh>
    <rPh sb="7" eb="12">
      <t>カクニン</t>
    </rPh>
    <rPh sb="13" eb="15">
      <t>セイマイ</t>
    </rPh>
    <rPh sb="15" eb="17">
      <t>カクニン</t>
    </rPh>
    <rPh sb="17" eb="18">
      <t>シャ</t>
    </rPh>
    <rPh sb="19" eb="21">
      <t>ヒョウジ</t>
    </rPh>
    <rPh sb="22" eb="25">
      <t>コジンメイ</t>
    </rPh>
    <rPh sb="28" eb="30">
      <t>バアイ</t>
    </rPh>
    <rPh sb="32" eb="34">
      <t>ジュウショ</t>
    </rPh>
    <rPh sb="36" eb="39">
      <t>ソシキメイ</t>
    </rPh>
    <rPh sb="42" eb="44">
      <t>バアイ</t>
    </rPh>
    <phoneticPr fontId="14"/>
  </si>
  <si>
    <t>注7　住所、所在地は原則として「山形県」から記入すること。</t>
    <rPh sb="0" eb="1">
      <t>チュウ</t>
    </rPh>
    <rPh sb="3" eb="5">
      <t>ジュウショ</t>
    </rPh>
    <rPh sb="6" eb="9">
      <t>ショザイチ</t>
    </rPh>
    <rPh sb="10" eb="12">
      <t>ゲンソク</t>
    </rPh>
    <rPh sb="16" eb="19">
      <t>ヤマガタケン</t>
    </rPh>
    <rPh sb="22" eb="24">
      <t>キニュウ</t>
    </rPh>
    <phoneticPr fontId="14"/>
  </si>
  <si>
    <t>注8　節減対象農薬の使用状況について、容器や包装又は票片に表示できない場合は、ホームページ等で表示を</t>
    <rPh sb="0" eb="1">
      <t>チュウ</t>
    </rPh>
    <rPh sb="3" eb="5">
      <t>セツゲン</t>
    </rPh>
    <rPh sb="5" eb="7">
      <t>タイショウ</t>
    </rPh>
    <rPh sb="7" eb="9">
      <t>ノウヤク</t>
    </rPh>
    <rPh sb="10" eb="12">
      <t>シヨウ</t>
    </rPh>
    <rPh sb="12" eb="14">
      <t>ジョウキョウ</t>
    </rPh>
    <rPh sb="19" eb="21">
      <t>ヨウキ</t>
    </rPh>
    <rPh sb="22" eb="24">
      <t>ホウソウ</t>
    </rPh>
    <rPh sb="24" eb="25">
      <t>マタ</t>
    </rPh>
    <rPh sb="26" eb="27">
      <t>ヒョウ</t>
    </rPh>
    <rPh sb="27" eb="28">
      <t>ヘン</t>
    </rPh>
    <rPh sb="29" eb="31">
      <t>ヒョウジ</t>
    </rPh>
    <rPh sb="35" eb="37">
      <t>バアイ</t>
    </rPh>
    <rPh sb="45" eb="46">
      <t>トウ</t>
    </rPh>
    <rPh sb="47" eb="49">
      <t>ヒョウジ</t>
    </rPh>
    <phoneticPr fontId="14"/>
  </si>
  <si>
    <t>行うものとし、消費者が情報入手可能なアドレス等を一括表示枠内に掲載する。</t>
    <rPh sb="0" eb="1">
      <t>オコナ</t>
    </rPh>
    <rPh sb="7" eb="10">
      <t>ショウヒシャ</t>
    </rPh>
    <rPh sb="11" eb="13">
      <t>ジョウホウ</t>
    </rPh>
    <rPh sb="13" eb="15">
      <t>ニュウシュ</t>
    </rPh>
    <rPh sb="15" eb="17">
      <t>カノウ</t>
    </rPh>
    <rPh sb="22" eb="23">
      <t>トウ</t>
    </rPh>
    <rPh sb="24" eb="26">
      <t>イッカツ</t>
    </rPh>
    <rPh sb="26" eb="28">
      <t>ヒョウジ</t>
    </rPh>
    <rPh sb="28" eb="29">
      <t>ワク</t>
    </rPh>
    <rPh sb="29" eb="30">
      <t>ウチ</t>
    </rPh>
    <rPh sb="31" eb="33">
      <t>ケイサイ</t>
    </rPh>
    <phoneticPr fontId="14"/>
  </si>
  <si>
    <t>注9　テープ、シール等による略式表示</t>
    <rPh sb="0" eb="1">
      <t>チュウ</t>
    </rPh>
    <rPh sb="10" eb="11">
      <t>トウ</t>
    </rPh>
    <rPh sb="14" eb="16">
      <t>リャクシキ</t>
    </rPh>
    <rPh sb="16" eb="18">
      <t>ヒョウジ</t>
    </rPh>
    <phoneticPr fontId="14"/>
  </si>
  <si>
    <t xml:space="preserve"> (ｱ)表示ガイドラインに準拠している旨の表示､(ｲ)特別栽培農産物の名称､(ｳ)栽培責任者又は確認責任者の</t>
    <rPh sb="4" eb="6">
      <t>ヒョウジ</t>
    </rPh>
    <rPh sb="13" eb="15">
      <t>ジュンキョ</t>
    </rPh>
    <rPh sb="19" eb="20">
      <t>ムネ</t>
    </rPh>
    <rPh sb="21" eb="23">
      <t>ヒョウジ</t>
    </rPh>
    <rPh sb="27" eb="34">
      <t>トクベツ</t>
    </rPh>
    <rPh sb="35" eb="37">
      <t>メイショウ</t>
    </rPh>
    <rPh sb="41" eb="43">
      <t>サイバイ</t>
    </rPh>
    <rPh sb="43" eb="46">
      <t>セキニンシャ</t>
    </rPh>
    <rPh sb="46" eb="47">
      <t>マタ</t>
    </rPh>
    <rPh sb="48" eb="53">
      <t>カクニン</t>
    </rPh>
    <phoneticPr fontId="14"/>
  </si>
  <si>
    <t>　氏名(又は組織名)､(ｱ)及び(ｲ)を除く全ての表示項目に関する情報入手方法を表示する｡</t>
    <rPh sb="1" eb="3">
      <t>シメイ</t>
    </rPh>
    <rPh sb="4" eb="5">
      <t>マタ</t>
    </rPh>
    <rPh sb="6" eb="9">
      <t>ソシキメイ</t>
    </rPh>
    <rPh sb="14" eb="15">
      <t>オヨ</t>
    </rPh>
    <rPh sb="20" eb="21">
      <t>ノゾ</t>
    </rPh>
    <rPh sb="22" eb="23">
      <t>スベ</t>
    </rPh>
    <rPh sb="25" eb="27">
      <t>ヒョウジ</t>
    </rPh>
    <rPh sb="27" eb="29">
      <t>コウモク</t>
    </rPh>
    <rPh sb="30" eb="31">
      <t>カン</t>
    </rPh>
    <rPh sb="33" eb="35">
      <t>ジョウホウ</t>
    </rPh>
    <rPh sb="35" eb="37">
      <t>ニュウシュ</t>
    </rPh>
    <rPh sb="37" eb="39">
      <t>ホウホウ</t>
    </rPh>
    <rPh sb="40" eb="42">
      <t>ヒョウジ</t>
    </rPh>
    <phoneticPr fontId="14"/>
  </si>
  <si>
    <t>　 詳しくは、国の表示ガイドライン別記３略式表示例を参照のこと｡</t>
    <rPh sb="2" eb="3">
      <t>クワ</t>
    </rPh>
    <rPh sb="7" eb="8">
      <t>クニ</t>
    </rPh>
    <rPh sb="9" eb="11">
      <t>ヒョウジ</t>
    </rPh>
    <rPh sb="17" eb="19">
      <t>ベッキ</t>
    </rPh>
    <rPh sb="20" eb="22">
      <t>リャクシキ</t>
    </rPh>
    <rPh sb="22" eb="24">
      <t>ヒョウジ</t>
    </rPh>
    <rPh sb="24" eb="25">
      <t>レイ</t>
    </rPh>
    <rPh sb="26" eb="28">
      <t>サンショウ</t>
    </rPh>
    <phoneticPr fontId="14"/>
  </si>
  <si>
    <t>注10　表示禁止事項</t>
    <rPh sb="0" eb="1">
      <t>チュウ</t>
    </rPh>
    <rPh sb="4" eb="6">
      <t>ヒョウジ</t>
    </rPh>
    <rPh sb="6" eb="8">
      <t>キンシ</t>
    </rPh>
    <rPh sb="8" eb="10">
      <t>ジコウ</t>
    </rPh>
    <phoneticPr fontId="74"/>
  </si>
  <si>
    <t>　 表示ガイドラインで示される表示事項以外の表示､｢天然栽培､自然栽培｣等紛らわしい用語､通常のものよ</t>
    <rPh sb="2" eb="4">
      <t>ヒョウジ</t>
    </rPh>
    <rPh sb="11" eb="12">
      <t>シメ</t>
    </rPh>
    <rPh sb="15" eb="17">
      <t>ヒョウジ</t>
    </rPh>
    <rPh sb="17" eb="19">
      <t>ジコウ</t>
    </rPh>
    <rPh sb="19" eb="21">
      <t>イガイ</t>
    </rPh>
    <rPh sb="22" eb="24">
      <t>ヒョウジ</t>
    </rPh>
    <rPh sb="26" eb="28">
      <t>テンネン</t>
    </rPh>
    <rPh sb="28" eb="30">
      <t>サイバイ</t>
    </rPh>
    <rPh sb="31" eb="33">
      <t>シゼン</t>
    </rPh>
    <rPh sb="33" eb="35">
      <t>サイバイ</t>
    </rPh>
    <rPh sb="36" eb="37">
      <t>トウ</t>
    </rPh>
    <rPh sb="37" eb="38">
      <t>マギ</t>
    </rPh>
    <rPh sb="42" eb="44">
      <t>ヨウゴ</t>
    </rPh>
    <rPh sb="45" eb="47">
      <t>ツウジョウ</t>
    </rPh>
    <phoneticPr fontId="14"/>
  </si>
  <si>
    <t>　り優良又は有利であると誤認させる用語､当該農産物の栽培方法や品質等を誤認させる文字・イラスト・</t>
    <rPh sb="3" eb="4">
      <t>リョウ</t>
    </rPh>
    <rPh sb="4" eb="5">
      <t>マタ</t>
    </rPh>
    <rPh sb="6" eb="8">
      <t>ユウリ</t>
    </rPh>
    <rPh sb="12" eb="14">
      <t>ゴニン</t>
    </rPh>
    <rPh sb="17" eb="19">
      <t>ヨウゴ</t>
    </rPh>
    <rPh sb="20" eb="22">
      <t>トウガイ</t>
    </rPh>
    <rPh sb="22" eb="25">
      <t>ノウサンブツ</t>
    </rPh>
    <rPh sb="26" eb="28">
      <t>サイバイ</t>
    </rPh>
    <rPh sb="28" eb="30">
      <t>ホウホウ</t>
    </rPh>
    <rPh sb="31" eb="33">
      <t>ヒンシツ</t>
    </rPh>
    <rPh sb="33" eb="34">
      <t>トウ</t>
    </rPh>
    <rPh sb="35" eb="37">
      <t>ゴニン</t>
    </rPh>
    <rPh sb="40" eb="42">
      <t>モジ</t>
    </rPh>
    <phoneticPr fontId="14"/>
  </si>
  <si>
    <t>　写真等、更に ｢無････｣､｢減････」等は表示枠外であっても表示してはならない｡</t>
    <rPh sb="5" eb="6">
      <t>サラ</t>
    </rPh>
    <rPh sb="9" eb="10">
      <t>ム</t>
    </rPh>
    <rPh sb="17" eb="18">
      <t>ゲン</t>
    </rPh>
    <rPh sb="23" eb="24">
      <t>トウ</t>
    </rPh>
    <rPh sb="25" eb="27">
      <t>ヒョウジ</t>
    </rPh>
    <rPh sb="27" eb="28">
      <t>ワク</t>
    </rPh>
    <rPh sb="28" eb="29">
      <t>ソト</t>
    </rPh>
    <rPh sb="34" eb="36">
      <t>ヒョウジ</t>
    </rPh>
    <phoneticPr fontId="14"/>
  </si>
  <si>
    <r>
      <t>※ 申請において実際に使用しない不用な表示枠、表示項目は削除して提出すること</t>
    </r>
    <r>
      <rPr>
        <sz val="8"/>
        <color indexed="8"/>
        <rFont val="ＭＳ ゴシック"/>
        <family val="3"/>
        <charset val="128"/>
      </rPr>
      <t>。</t>
    </r>
    <rPh sb="2" eb="4">
      <t>シンセイ</t>
    </rPh>
    <rPh sb="8" eb="10">
      <t>ジッサイ</t>
    </rPh>
    <rPh sb="11" eb="13">
      <t>シヨウ</t>
    </rPh>
    <rPh sb="16" eb="18">
      <t>フヨウ</t>
    </rPh>
    <rPh sb="19" eb="21">
      <t>ヒョウジ</t>
    </rPh>
    <rPh sb="21" eb="22">
      <t>ワク</t>
    </rPh>
    <rPh sb="23" eb="25">
      <t>ヒョウジ</t>
    </rPh>
    <rPh sb="25" eb="27">
      <t>コウモク</t>
    </rPh>
    <rPh sb="28" eb="30">
      <t>サクジョ</t>
    </rPh>
    <rPh sb="32" eb="34">
      <t>テイシュツ</t>
    </rPh>
    <phoneticPr fontId="14"/>
  </si>
  <si>
    <t>注4　農薬の使用表示</t>
    <rPh sb="0" eb="1">
      <t>チュウ</t>
    </rPh>
    <rPh sb="3" eb="5">
      <t>ノウヤク</t>
    </rPh>
    <rPh sb="6" eb="8">
      <t>シヨウ</t>
    </rPh>
    <rPh sb="8" eb="10">
      <t>ヒョウジ</t>
    </rPh>
    <phoneticPr fontId="14"/>
  </si>
  <si>
    <t>ＪＡ△△入組　購買担当</t>
    <rPh sb="4" eb="5">
      <t>ニュウ</t>
    </rPh>
    <rPh sb="5" eb="6">
      <t>クミ</t>
    </rPh>
    <rPh sb="7" eb="9">
      <t>コウバイ</t>
    </rPh>
    <rPh sb="9" eb="11">
      <t>タントウ</t>
    </rPh>
    <phoneticPr fontId="3"/>
  </si>
  <si>
    <t>住所</t>
    <rPh sb="0" eb="2">
      <t>ジュウショ</t>
    </rPh>
    <phoneticPr fontId="14"/>
  </si>
  <si>
    <t>◇◇　◇◇</t>
    <phoneticPr fontId="3"/>
  </si>
  <si>
    <t xml:space="preserve">
　　　　　　　　　　　　</t>
    <phoneticPr fontId="36"/>
  </si>
  <si>
    <r>
      <t>販売実績確認欄　　</t>
    </r>
    <r>
      <rPr>
        <sz val="8"/>
        <rFont val="明朝"/>
        <family val="3"/>
        <charset val="128"/>
      </rPr>
      <t>※</t>
    </r>
    <r>
      <rPr>
        <sz val="8"/>
        <rFont val="游ゴシック"/>
        <family val="3"/>
        <charset val="128"/>
      </rPr>
      <t>4</t>
    </r>
    <rPh sb="0" eb="2">
      <t>ハンバイ</t>
    </rPh>
    <rPh sb="2" eb="4">
      <t>ジッセキ</t>
    </rPh>
    <rPh sb="4" eb="6">
      <t>カクニン</t>
    </rPh>
    <rPh sb="6" eb="7">
      <t>ラン</t>
    </rPh>
    <phoneticPr fontId="36"/>
  </si>
  <si>
    <t>出荷販売実績確認欄　※６</t>
    <rPh sb="0" eb="2">
      <t>シュッカ</t>
    </rPh>
    <rPh sb="2" eb="4">
      <t>ハンバイ</t>
    </rPh>
    <rPh sb="4" eb="6">
      <t>ジッセキ</t>
    </rPh>
    <rPh sb="6" eb="8">
      <t>カクニン</t>
    </rPh>
    <rPh sb="8" eb="9">
      <t>ラン</t>
    </rPh>
    <phoneticPr fontId="14"/>
  </si>
  <si>
    <t>※「申請者」欄の住所･連絡先と異なる場合は必ず記入する。</t>
    <rPh sb="2" eb="5">
      <t>シンセイシャ</t>
    </rPh>
    <rPh sb="6" eb="7">
      <t>ラン</t>
    </rPh>
    <rPh sb="8" eb="10">
      <t>ジュウショ</t>
    </rPh>
    <rPh sb="11" eb="14">
      <t>レンラクサキ</t>
    </rPh>
    <rPh sb="15" eb="16">
      <t>コト</t>
    </rPh>
    <rPh sb="18" eb="20">
      <t>バアイ</t>
    </rPh>
    <rPh sb="21" eb="22">
      <t>カナラ</t>
    </rPh>
    <rPh sb="23" eb="25">
      <t>キニュウ</t>
    </rPh>
    <phoneticPr fontId="14"/>
  </si>
  <si>
    <r>
      <t>※</t>
    </r>
    <r>
      <rPr>
        <sz val="8"/>
        <rFont val="ＭＳ 明朝"/>
        <family val="1"/>
        <charset val="128"/>
      </rPr>
      <t>責任者を組織名とする場合は</t>
    </r>
    <r>
      <rPr>
        <sz val="8"/>
        <color theme="1"/>
        <rFont val="ＭＳ 明朝"/>
        <family val="1"/>
        <charset val="128"/>
      </rPr>
      <t>氏名欄に組織名を、その後に（）書きで総括責任者名を記入する。</t>
    </r>
    <rPh sb="1" eb="4">
      <t>セキニンシャ</t>
    </rPh>
    <rPh sb="5" eb="8">
      <t>ソシキメイ</t>
    </rPh>
    <rPh sb="11" eb="13">
      <t>バアイ</t>
    </rPh>
    <rPh sb="14" eb="16">
      <t>シメイ</t>
    </rPh>
    <rPh sb="16" eb="17">
      <t>ラン</t>
    </rPh>
    <rPh sb="18" eb="21">
      <t>ソシキメイ</t>
    </rPh>
    <rPh sb="25" eb="26">
      <t>ノチ</t>
    </rPh>
    <rPh sb="29" eb="30">
      <t>カ</t>
    </rPh>
    <rPh sb="32" eb="34">
      <t>ソウカツ</t>
    </rPh>
    <rPh sb="34" eb="37">
      <t>セキニンシャ</t>
    </rPh>
    <rPh sb="37" eb="38">
      <t>メイ</t>
    </rPh>
    <rPh sb="39" eb="41">
      <t>キニュウ</t>
    </rPh>
    <phoneticPr fontId="3"/>
  </si>
  <si>
    <r>
      <rPr>
        <b/>
        <sz val="11"/>
        <color theme="1"/>
        <rFont val="ＭＳ 明朝"/>
        <family val="1"/>
        <charset val="128"/>
      </rPr>
      <t>会長　　○○ ○○</t>
    </r>
    <r>
      <rPr>
        <sz val="11"/>
        <color theme="1"/>
        <rFont val="ＭＳ 明朝"/>
        <family val="1"/>
        <charset val="128"/>
      </rPr>
      <t>　　</t>
    </r>
    <rPh sb="0" eb="1">
      <t>カイ</t>
    </rPh>
    <rPh sb="1" eb="2">
      <t>チョウ</t>
    </rPh>
    <phoneticPr fontId="3"/>
  </si>
  <si>
    <t>別紙１　　</t>
    <phoneticPr fontId="36"/>
  </si>
  <si>
    <t>　生 産 者 名 等</t>
    <phoneticPr fontId="14"/>
  </si>
  <si>
    <t>作物･作型
品　　 種       　</t>
    <phoneticPr fontId="36"/>
  </si>
  <si>
    <t>ほ場確認
(備考)</t>
    <rPh sb="6" eb="7">
      <t>ビ</t>
    </rPh>
    <rPh sb="7" eb="8">
      <t>コウ</t>
    </rPh>
    <phoneticPr fontId="36"/>
  </si>
  <si>
    <t>品種計</t>
    <rPh sb="0" eb="2">
      <t>ヒンシュ</t>
    </rPh>
    <rPh sb="2" eb="3">
      <t>ケイ</t>
    </rPh>
    <phoneticPr fontId="36"/>
  </si>
  <si>
    <t>ほ場数</t>
    <phoneticPr fontId="36"/>
  </si>
  <si>
    <t>　※作物・作型・品種欄は、適用される別紙２生産計画毎に小計を取るよう記載する。</t>
    <rPh sb="10" eb="11">
      <t>ラン</t>
    </rPh>
    <rPh sb="13" eb="15">
      <t>テキヨウ</t>
    </rPh>
    <rPh sb="18" eb="25">
      <t>ベ</t>
    </rPh>
    <rPh sb="25" eb="26">
      <t>ゴト</t>
    </rPh>
    <rPh sb="27" eb="29">
      <t>ショウケイ</t>
    </rPh>
    <rPh sb="30" eb="31">
      <t>ト</t>
    </rPh>
    <rPh sb="34" eb="36">
      <t>キサイ</t>
    </rPh>
    <phoneticPr fontId="36"/>
  </si>
  <si>
    <t>　※ほ場番号は申請全ほ場の通し番号を原則とする。現地検査はほ場番号で確認します。新規申請ほ場はほ場番号を丸で囲むこと。</t>
    <rPh sb="2" eb="4">
      <t>ホジョウ</t>
    </rPh>
    <rPh sb="4" eb="6">
      <t>バンゴウ</t>
    </rPh>
    <rPh sb="7" eb="9">
      <t>シンセイ</t>
    </rPh>
    <rPh sb="9" eb="10">
      <t>ゼン</t>
    </rPh>
    <rPh sb="11" eb="12">
      <t>バ</t>
    </rPh>
    <rPh sb="13" eb="14">
      <t>トオ</t>
    </rPh>
    <rPh sb="15" eb="17">
      <t>バンゴウ</t>
    </rPh>
    <rPh sb="18" eb="20">
      <t>ゲンソク</t>
    </rPh>
    <rPh sb="24" eb="26">
      <t>ゲンチ</t>
    </rPh>
    <rPh sb="26" eb="28">
      <t>ケンサ</t>
    </rPh>
    <rPh sb="30" eb="31">
      <t>バ</t>
    </rPh>
    <rPh sb="31" eb="33">
      <t>バンゴウ</t>
    </rPh>
    <rPh sb="34" eb="36">
      <t>カクニン</t>
    </rPh>
    <rPh sb="40" eb="42">
      <t>シンキ</t>
    </rPh>
    <rPh sb="42" eb="44">
      <t>シンセイ</t>
    </rPh>
    <rPh sb="45" eb="46">
      <t>ジョウ</t>
    </rPh>
    <rPh sb="48" eb="49">
      <t>ジョウ</t>
    </rPh>
    <rPh sb="49" eb="51">
      <t>バンゴウ</t>
    </rPh>
    <rPh sb="52" eb="53">
      <t>マル</t>
    </rPh>
    <rPh sb="54" eb="55">
      <t>カコ</t>
    </rPh>
    <phoneticPr fontId="36"/>
  </si>
  <si>
    <r>
      <rPr>
        <sz val="9"/>
        <rFont val="明朝"/>
        <family val="3"/>
        <charset val="128"/>
      </rPr>
      <t>　</t>
    </r>
    <r>
      <rPr>
        <u/>
        <sz val="9"/>
        <rFont val="明朝"/>
        <family val="3"/>
        <charset val="128"/>
      </rPr>
      <t>※延戸数は作物･作型･品種毎の生産者数を計上、実戸数はこれらから重複生産者を除いた実数を計上すること。</t>
    </r>
    <rPh sb="2" eb="3">
      <t>ノベ</t>
    </rPh>
    <rPh sb="3" eb="5">
      <t>コスウ</t>
    </rPh>
    <rPh sb="6" eb="8">
      <t>サクモツ</t>
    </rPh>
    <rPh sb="9" eb="10">
      <t>サク</t>
    </rPh>
    <rPh sb="10" eb="11">
      <t>カタ</t>
    </rPh>
    <rPh sb="12" eb="14">
      <t>ヒンシュ</t>
    </rPh>
    <rPh sb="14" eb="15">
      <t>マイ</t>
    </rPh>
    <rPh sb="16" eb="18">
      <t>セイサン</t>
    </rPh>
    <rPh sb="18" eb="19">
      <t>シャ</t>
    </rPh>
    <rPh sb="19" eb="20">
      <t>スウ</t>
    </rPh>
    <rPh sb="21" eb="23">
      <t>ケイジョウ</t>
    </rPh>
    <rPh sb="24" eb="25">
      <t>ジツ</t>
    </rPh>
    <rPh sb="25" eb="27">
      <t>コスウ</t>
    </rPh>
    <rPh sb="33" eb="35">
      <t>チョウフク</t>
    </rPh>
    <rPh sb="35" eb="38">
      <t>セイサンシャ</t>
    </rPh>
    <rPh sb="39" eb="40">
      <t>ノゾ</t>
    </rPh>
    <rPh sb="42" eb="43">
      <t>ジツ</t>
    </rPh>
    <rPh sb="43" eb="44">
      <t>スウ</t>
    </rPh>
    <rPh sb="45" eb="47">
      <t>ケイジョウ</t>
    </rPh>
    <phoneticPr fontId="36"/>
  </si>
  <si>
    <r>
      <rPr>
        <sz val="9"/>
        <rFont val="明朝"/>
        <family val="3"/>
        <charset val="128"/>
      </rPr>
      <t>　</t>
    </r>
    <r>
      <rPr>
        <u/>
        <sz val="9"/>
        <rFont val="明朝"/>
        <family val="3"/>
        <charset val="128"/>
      </rPr>
      <t>※広域生産地域、多品種申請にあっては、別紙1-1による集計一覧表を作成し、本表の前に添付すること。</t>
    </r>
    <rPh sb="2" eb="4">
      <t>コウイキ</t>
    </rPh>
    <rPh sb="4" eb="6">
      <t>セイサン</t>
    </rPh>
    <rPh sb="6" eb="8">
      <t>チイキ</t>
    </rPh>
    <rPh sb="9" eb="10">
      <t>タ</t>
    </rPh>
    <rPh sb="10" eb="12">
      <t>ヒンシュ</t>
    </rPh>
    <rPh sb="12" eb="14">
      <t>シンセイ</t>
    </rPh>
    <rPh sb="20" eb="22">
      <t>ベッシ</t>
    </rPh>
    <rPh sb="28" eb="30">
      <t>シュウケイ</t>
    </rPh>
    <rPh sb="30" eb="32">
      <t>イチラン</t>
    </rPh>
    <rPh sb="32" eb="33">
      <t>ヒョウ</t>
    </rPh>
    <rPh sb="34" eb="36">
      <t>サクセイ</t>
    </rPh>
    <rPh sb="38" eb="39">
      <t>ホン</t>
    </rPh>
    <rPh sb="39" eb="40">
      <t>ヒョウ</t>
    </rPh>
    <rPh sb="41" eb="42">
      <t>マエ</t>
    </rPh>
    <rPh sb="43" eb="45">
      <t>テンプ</t>
    </rPh>
    <phoneticPr fontId="36"/>
  </si>
  <si>
    <t>はえぬき①</t>
    <phoneticPr fontId="36"/>
  </si>
  <si>
    <t>はえぬき②</t>
    <phoneticPr fontId="36"/>
  </si>
  <si>
    <t>延戸数４戸</t>
    <rPh sb="0" eb="1">
      <t>ノベ</t>
    </rPh>
    <rPh sb="1" eb="3">
      <t>コスウ</t>
    </rPh>
    <rPh sb="4" eb="5">
      <t>ト</t>
    </rPh>
    <phoneticPr fontId="36"/>
  </si>
  <si>
    <t>延戸数６戸</t>
    <rPh sb="0" eb="1">
      <t>ノベ</t>
    </rPh>
    <rPh sb="1" eb="3">
      <t>コスウ</t>
    </rPh>
    <rPh sb="4" eb="5">
      <t>ト</t>
    </rPh>
    <phoneticPr fontId="36"/>
  </si>
  <si>
    <t>延戸数10戸</t>
    <rPh sb="0" eb="1">
      <t>ノベ</t>
    </rPh>
    <rPh sb="1" eb="3">
      <t>コスウ</t>
    </rPh>
    <rPh sb="5" eb="6">
      <t>ト</t>
    </rPh>
    <phoneticPr fontId="36"/>
  </si>
  <si>
    <t>延戸数13戸</t>
    <rPh sb="0" eb="1">
      <t>ノベ</t>
    </rPh>
    <rPh sb="1" eb="3">
      <t>コスウ</t>
    </rPh>
    <rPh sb="5" eb="6">
      <t>ト</t>
    </rPh>
    <phoneticPr fontId="36"/>
  </si>
  <si>
    <t>延戸数23戸</t>
    <rPh sb="0" eb="1">
      <t>ノベ</t>
    </rPh>
    <rPh sb="1" eb="3">
      <t>コスウ</t>
    </rPh>
    <rPh sb="5" eb="6">
      <t>ト</t>
    </rPh>
    <phoneticPr fontId="36"/>
  </si>
  <si>
    <r>
      <t xml:space="preserve">  ○○市○○町大字○○</t>
    </r>
    <r>
      <rPr>
        <u/>
        <sz val="8"/>
        <rFont val="ＭＳ 明朝"/>
        <family val="1"/>
        <charset val="128"/>
      </rPr>
      <t>2237</t>
    </r>
    <r>
      <rPr>
        <sz val="8"/>
        <rFont val="ＭＳ 明朝"/>
        <family val="1"/>
        <charset val="128"/>
      </rPr>
      <t>番</t>
    </r>
    <rPh sb="4" eb="5">
      <t>シ</t>
    </rPh>
    <rPh sb="7" eb="8">
      <t>マチ</t>
    </rPh>
    <rPh sb="8" eb="10">
      <t>オオアザ</t>
    </rPh>
    <rPh sb="16" eb="17">
      <t>バン</t>
    </rPh>
    <phoneticPr fontId="36"/>
  </si>
  <si>
    <r>
      <t>　△△市△△町大字</t>
    </r>
    <r>
      <rPr>
        <u/>
        <sz val="8"/>
        <rFont val="ＭＳ 明朝"/>
        <family val="1"/>
        <charset val="128"/>
      </rPr>
      <t>999-1</t>
    </r>
    <rPh sb="3" eb="4">
      <t>シ</t>
    </rPh>
    <rPh sb="6" eb="7">
      <t>マチ</t>
    </rPh>
    <rPh sb="7" eb="9">
      <t>オオアザ</t>
    </rPh>
    <phoneticPr fontId="36"/>
  </si>
  <si>
    <r>
      <t>　△△市△△町大字</t>
    </r>
    <r>
      <rPr>
        <u/>
        <sz val="8"/>
        <rFont val="ＭＳ 明朝"/>
        <family val="1"/>
        <charset val="128"/>
      </rPr>
      <t>999-2</t>
    </r>
    <rPh sb="3" eb="4">
      <t>シ</t>
    </rPh>
    <rPh sb="6" eb="7">
      <t>マチ</t>
    </rPh>
    <rPh sb="7" eb="9">
      <t>オオアザ</t>
    </rPh>
    <phoneticPr fontId="36"/>
  </si>
  <si>
    <t>延戸数 55戸</t>
    <rPh sb="0" eb="1">
      <t>ノ</t>
    </rPh>
    <rPh sb="1" eb="3">
      <t>コスウ</t>
    </rPh>
    <rPh sb="6" eb="7">
      <t>ト</t>
    </rPh>
    <phoneticPr fontId="36"/>
  </si>
  <si>
    <t>実戸数 39戸</t>
    <rPh sb="0" eb="1">
      <t>ジツ</t>
    </rPh>
    <rPh sb="1" eb="3">
      <t>コスウ</t>
    </rPh>
    <rPh sb="6" eb="7">
      <t>ト</t>
    </rPh>
    <phoneticPr fontId="36"/>
  </si>
  <si>
    <t xml:space="preserve">  □□市□□町□－□</t>
    <rPh sb="4" eb="5">
      <t>シ</t>
    </rPh>
    <rPh sb="7" eb="8">
      <t>マチ</t>
    </rPh>
    <phoneticPr fontId="36"/>
  </si>
  <si>
    <t xml:space="preserve">  □□市□□町大字□□500番</t>
    <rPh sb="7" eb="8">
      <t>マチ</t>
    </rPh>
    <rPh sb="8" eb="10">
      <t>オオアザ</t>
    </rPh>
    <rPh sb="15" eb="16">
      <t>バン</t>
    </rPh>
    <phoneticPr fontId="36"/>
  </si>
  <si>
    <t>〇〇　××</t>
    <phoneticPr fontId="3"/>
  </si>
  <si>
    <t>△△　〇〇</t>
    <phoneticPr fontId="3"/>
  </si>
  <si>
    <t xml:space="preserve">  ××市××町×－×</t>
    <rPh sb="4" eb="5">
      <t>シ</t>
    </rPh>
    <rPh sb="7" eb="8">
      <t>マチ</t>
    </rPh>
    <phoneticPr fontId="36"/>
  </si>
  <si>
    <t xml:space="preserve">  ××市××町大字××150番</t>
    <rPh sb="7" eb="8">
      <t>マチ</t>
    </rPh>
    <rPh sb="8" eb="10">
      <t>オオアザ</t>
    </rPh>
    <rPh sb="15" eb="16">
      <t>バン</t>
    </rPh>
    <phoneticPr fontId="36"/>
  </si>
  <si>
    <t>　 6 〇</t>
    <phoneticPr fontId="3"/>
  </si>
  <si>
    <t>-65-</t>
    <phoneticPr fontId="3"/>
  </si>
  <si>
    <t>'n/N</t>
  </si>
  <si>
    <t>品種計</t>
    <rPh sb="0" eb="2">
      <t>ヒンシュ</t>
    </rPh>
    <rPh sb="2" eb="3">
      <t>ケイ</t>
    </rPh>
    <phoneticPr fontId="3"/>
  </si>
  <si>
    <t>令和　　年　　月　 日確認責任者　　　　　　　　　</t>
    <rPh sb="0" eb="2">
      <t>レイワ</t>
    </rPh>
    <rPh sb="4" eb="5">
      <t>ネン</t>
    </rPh>
    <rPh sb="7" eb="8">
      <t>ツキ</t>
    </rPh>
    <rPh sb="10" eb="11">
      <t>ニチ</t>
    </rPh>
    <rPh sb="11" eb="16">
      <t>カ</t>
    </rPh>
    <phoneticPr fontId="14"/>
  </si>
  <si>
    <t>※3 確認責任者は、ほ場確認、栽培管理状況確認を行い、その内容について適正と確認した場合に、確認年月日、氏名を記入すること。</t>
    <rPh sb="52" eb="54">
      <t>シメイ</t>
    </rPh>
    <rPh sb="56" eb="57">
      <t>ニュウ</t>
    </rPh>
    <phoneticPr fontId="14"/>
  </si>
  <si>
    <t>※4 確認責任者は、生産実績の内容について適正と確認した場合に、確認年月日、氏名を記入すること。</t>
    <rPh sb="42" eb="43">
      <t>ニュウ</t>
    </rPh>
    <phoneticPr fontId="14"/>
  </si>
  <si>
    <t>※1 同一作物で作型・品種が異なる場合は、作型品種毎及び出荷販売の形態別、出荷販売先別に記入する。
※2 玄米生産量欄は｢栽培面積×10a当り収穫量｣を基本として記入する。
※3 形態別出荷販売数欄の「袋(  kg)」は実態に則した容量に訂正して記入する。
※4 上段に出荷販売袋数等の計、下段に出荷販売量の計を記入する。
※5 申請時に出荷販売先未定の場合、出荷販売先欄に未定と記入する。
※6 実績報告の提出時は、出荷実績について確認し適正と認めた場合に、最終確認年月日、確認責任者氏名を記入する。
※7 出荷販売計画の変更、認証ｼｰﾙ追加交付依頼、実績報告書の提出にあたっては、変更前・変更後を別葉で提出して差し支えない。
※8 記入行が不足する場合は複数ページで作成し、最終ページ以外は｢計｣をページ毎の｢小計｣とする。</t>
    <rPh sb="3" eb="5">
      <t>ドウイツ</t>
    </rPh>
    <rPh sb="11" eb="13">
      <t>ヒンシュ</t>
    </rPh>
    <rPh sb="23" eb="25">
      <t>ヒンシュ</t>
    </rPh>
    <rPh sb="26" eb="27">
      <t>オヨ</t>
    </rPh>
    <rPh sb="28" eb="30">
      <t>シュッカ</t>
    </rPh>
    <rPh sb="30" eb="32">
      <t>ハンバイ</t>
    </rPh>
    <rPh sb="33" eb="36">
      <t>ケイタイベツ</t>
    </rPh>
    <rPh sb="37" eb="39">
      <t>シュッカ</t>
    </rPh>
    <rPh sb="39" eb="41">
      <t>ハンバイ</t>
    </rPh>
    <rPh sb="41" eb="42">
      <t>サキ</t>
    </rPh>
    <rPh sb="42" eb="43">
      <t>ベツ</t>
    </rPh>
    <rPh sb="55" eb="57">
      <t>セイサン</t>
    </rPh>
    <rPh sb="57" eb="58">
      <t>リョウ</t>
    </rPh>
    <rPh sb="69" eb="70">
      <t>アタ</t>
    </rPh>
    <rPh sb="82" eb="83">
      <t>ニュウ</t>
    </rPh>
    <rPh sb="124" eb="125">
      <t>ニュウ</t>
    </rPh>
    <rPh sb="132" eb="134">
      <t>ジョウダン</t>
    </rPh>
    <rPh sb="135" eb="137">
      <t>シュッカ</t>
    </rPh>
    <rPh sb="137" eb="139">
      <t>ハンバイ</t>
    </rPh>
    <rPh sb="139" eb="140">
      <t>タイ</t>
    </rPh>
    <rPh sb="140" eb="141">
      <t>スウ</t>
    </rPh>
    <rPh sb="141" eb="142">
      <t>トウ</t>
    </rPh>
    <rPh sb="143" eb="144">
      <t>ケイ</t>
    </rPh>
    <rPh sb="145" eb="147">
      <t>ゲダン</t>
    </rPh>
    <rPh sb="148" eb="150">
      <t>シュッカ</t>
    </rPh>
    <rPh sb="150" eb="152">
      <t>ハンバイ</t>
    </rPh>
    <rPh sb="152" eb="153">
      <t>リョウ</t>
    </rPh>
    <rPh sb="154" eb="155">
      <t>ケイ</t>
    </rPh>
    <rPh sb="187" eb="189">
      <t>ミテイ</t>
    </rPh>
    <rPh sb="190" eb="192">
      <t>キニュウ</t>
    </rPh>
    <rPh sb="199" eb="201">
      <t>ジッセキ</t>
    </rPh>
    <rPh sb="201" eb="203">
      <t>ホウコク</t>
    </rPh>
    <rPh sb="204" eb="206">
      <t>テイシュツ</t>
    </rPh>
    <rPh sb="206" eb="207">
      <t>ジ</t>
    </rPh>
    <rPh sb="209" eb="211">
      <t>シュッカ</t>
    </rPh>
    <rPh sb="211" eb="213">
      <t>ジッセキ</t>
    </rPh>
    <rPh sb="217" eb="219">
      <t>カクニン</t>
    </rPh>
    <rPh sb="220" eb="222">
      <t>テキセイ</t>
    </rPh>
    <rPh sb="223" eb="224">
      <t>ミト</t>
    </rPh>
    <rPh sb="226" eb="228">
      <t>バアイ</t>
    </rPh>
    <rPh sb="230" eb="232">
      <t>サイシュウ</t>
    </rPh>
    <rPh sb="232" eb="234">
      <t>カクニン</t>
    </rPh>
    <rPh sb="234" eb="237">
      <t>ネンガッピ</t>
    </rPh>
    <rPh sb="238" eb="240">
      <t>カクニン</t>
    </rPh>
    <rPh sb="240" eb="243">
      <t>セキニンシャ</t>
    </rPh>
    <rPh sb="243" eb="245">
      <t>シメイ</t>
    </rPh>
    <rPh sb="246" eb="248">
      <t>キニュウ</t>
    </rPh>
    <rPh sb="319" eb="320">
      <t>ニュウ</t>
    </rPh>
    <rPh sb="322" eb="324">
      <t>フソク</t>
    </rPh>
    <rPh sb="326" eb="328">
      <t>バアイ</t>
    </rPh>
    <rPh sb="329" eb="331">
      <t>フクスウ</t>
    </rPh>
    <rPh sb="335" eb="337">
      <t>サクセイ</t>
    </rPh>
    <rPh sb="339" eb="341">
      <t>サイシュウ</t>
    </rPh>
    <rPh sb="344" eb="346">
      <t>イガイ</t>
    </rPh>
    <rPh sb="348" eb="349">
      <t>ケイ</t>
    </rPh>
    <rPh sb="354" eb="355">
      <t>ゴト</t>
    </rPh>
    <rPh sb="357" eb="359">
      <t>ショウケイ</t>
    </rPh>
    <phoneticPr fontId="14"/>
  </si>
  <si>
    <t>ガイドライン表示（個人名）</t>
    <rPh sb="9" eb="12">
      <t>コジンメイ</t>
    </rPh>
    <phoneticPr fontId="14"/>
  </si>
  <si>
    <t>ガイドライン表示（組織名）</t>
    <rPh sb="9" eb="12">
      <t>ソシキメイ</t>
    </rPh>
    <phoneticPr fontId="14"/>
  </si>
  <si>
    <t>　精米確認者　　□ □  □ □　　　</t>
    <rPh sb="1" eb="3">
      <t>セイマイ</t>
    </rPh>
    <rPh sb="3" eb="5">
      <t>カクニン</t>
    </rPh>
    <rPh sb="5" eb="6">
      <t>シャ</t>
    </rPh>
    <phoneticPr fontId="36"/>
  </si>
  <si>
    <t xml:space="preserve">精米確認者は、原則として月１回以上の調査により、当該とう精が適正に行われていると判断した場合、確認年月日、確認責任者の署名を行う。
</t>
    <rPh sb="0" eb="2">
      <t>セイマイ</t>
    </rPh>
    <rPh sb="2" eb="4">
      <t>カクニン</t>
    </rPh>
    <rPh sb="4" eb="5">
      <t>シャ</t>
    </rPh>
    <rPh sb="7" eb="9">
      <t>ゲンソク</t>
    </rPh>
    <rPh sb="12" eb="13">
      <t>ツキ</t>
    </rPh>
    <rPh sb="14" eb="15">
      <t>カイ</t>
    </rPh>
    <rPh sb="15" eb="17">
      <t>イジョウ</t>
    </rPh>
    <rPh sb="18" eb="20">
      <t>チョウサ</t>
    </rPh>
    <rPh sb="24" eb="26">
      <t>トウガイ</t>
    </rPh>
    <rPh sb="28" eb="29">
      <t>セイ</t>
    </rPh>
    <rPh sb="30" eb="32">
      <t>テキセイ</t>
    </rPh>
    <rPh sb="33" eb="34">
      <t>オコナ</t>
    </rPh>
    <rPh sb="40" eb="42">
      <t>ハンダン</t>
    </rPh>
    <rPh sb="44" eb="46">
      <t>バアイ</t>
    </rPh>
    <rPh sb="47" eb="49">
      <t>カクニン</t>
    </rPh>
    <rPh sb="49" eb="52">
      <t>ネンガッピ</t>
    </rPh>
    <rPh sb="53" eb="55">
      <t>カクニン</t>
    </rPh>
    <rPh sb="55" eb="58">
      <t>セキニンシャ</t>
    </rPh>
    <rPh sb="59" eb="60">
      <t>ショ</t>
    </rPh>
    <rPh sb="60" eb="61">
      <t>メイ</t>
    </rPh>
    <rPh sb="62" eb="63">
      <t>オコナ</t>
    </rPh>
    <phoneticPr fontId="36"/>
  </si>
  <si>
    <t xml:space="preserve">入荷先
（認証登録者名） </t>
    <rPh sb="5" eb="11">
      <t>ニンショウトウロクシャメイ</t>
    </rPh>
    <phoneticPr fontId="14"/>
  </si>
  <si>
    <t>ガイドライン表示</t>
    <rPh sb="6" eb="8">
      <t>ヒョウジ</t>
    </rPh>
    <phoneticPr fontId="3"/>
  </si>
  <si>
    <t>はえぬき②空散ﾀｲﾌﾟ</t>
    <rPh sb="5" eb="6">
      <t>クウ</t>
    </rPh>
    <rPh sb="6" eb="7">
      <t>サン</t>
    </rPh>
    <phoneticPr fontId="3"/>
  </si>
  <si>
    <t>　 ※認証登録者名を必ず記入する。</t>
    <rPh sb="3" eb="5">
      <t>ニンショウ</t>
    </rPh>
    <rPh sb="5" eb="7">
      <t>トウロク</t>
    </rPh>
    <rPh sb="7" eb="8">
      <t>シャ</t>
    </rPh>
    <rPh sb="8" eb="9">
      <t>メイ</t>
    </rPh>
    <rPh sb="10" eb="11">
      <t>カナラ</t>
    </rPh>
    <rPh sb="12" eb="14">
      <t>キニュウ</t>
    </rPh>
    <phoneticPr fontId="3"/>
  </si>
  <si>
    <t>※1 米穀集荷業者から入荷する場合は、認証登録者名を（　　）書きで入れる。
※2 入荷先の認証登録者が同一品種で複数の生産方式となっている場合は、ｶﾞｲﾄﾞﾗｲﾝ表示が特定できるよう生産者名の記入、ﾊﾟﾀｰﾝ名の記入な
  ど生産方式が特定できるようにする。
※3 認証シール使用枚数は、全ての貼付枚数を記入する。
※4 実績報告書の提出時は、出荷実績について確認し適正と認めた場合に確認年月日、確認責任者氏名を記入する。
    販売を主として担当する者以外の者が確認するものとする。</t>
    <rPh sb="3" eb="5">
      <t>ベイコクシ</t>
    </rPh>
    <rPh sb="5" eb="17">
      <t>ュウカギョウシャカラニュウカスルバアイ</t>
    </rPh>
    <rPh sb="19" eb="25">
      <t>ニンショウトウロクシャメイ</t>
    </rPh>
    <rPh sb="30" eb="31">
      <t>カ</t>
    </rPh>
    <rPh sb="33" eb="34">
      <t>イ</t>
    </rPh>
    <rPh sb="41" eb="43">
      <t>ニュウカ</t>
    </rPh>
    <rPh sb="43" eb="44">
      <t>サキ</t>
    </rPh>
    <rPh sb="97" eb="98">
      <t>ニュウ</t>
    </rPh>
    <rPh sb="107" eb="108">
      <t>ニュウ</t>
    </rPh>
    <rPh sb="207" eb="208">
      <t>ニュウ</t>
    </rPh>
    <phoneticPr fontId="3"/>
  </si>
  <si>
    <t>※ｶﾞｲﾄﾞﾗｲﾝ表示を組織名とする場合は氏名欄に組織名、代表者名又は担当部署名を、その後に（　）書きで総括責任者名を記入する。</t>
    <rPh sb="12" eb="15">
      <t>ソシキメイ</t>
    </rPh>
    <rPh sb="18" eb="20">
      <t>バアイ</t>
    </rPh>
    <rPh sb="21" eb="23">
      <t>シメイ</t>
    </rPh>
    <rPh sb="23" eb="24">
      <t>ラン</t>
    </rPh>
    <rPh sb="25" eb="28">
      <t>ソシキメイ</t>
    </rPh>
    <rPh sb="29" eb="32">
      <t>ダイヒョウシャ</t>
    </rPh>
    <rPh sb="32" eb="33">
      <t>メイ</t>
    </rPh>
    <rPh sb="33" eb="34">
      <t>マタ</t>
    </rPh>
    <rPh sb="35" eb="40">
      <t>タントウブショメイ</t>
    </rPh>
    <rPh sb="44" eb="45">
      <t>ノチ</t>
    </rPh>
    <rPh sb="49" eb="50">
      <t>カ</t>
    </rPh>
    <rPh sb="52" eb="54">
      <t>ソウカツ</t>
    </rPh>
    <rPh sb="54" eb="57">
      <t>セキニンシャ</t>
    </rPh>
    <rPh sb="57" eb="58">
      <t>メイ</t>
    </rPh>
    <rPh sb="59" eb="61">
      <t>スル</t>
    </rPh>
    <phoneticPr fontId="3"/>
  </si>
  <si>
    <t>※ガイドライン表示を組織名とする場合は氏名欄に組織名、代表者名又は担当部署名を、その後に（）書きで総括責任者名を記入し、</t>
    <rPh sb="10" eb="13">
      <t>ソシキメイ</t>
    </rPh>
    <rPh sb="16" eb="18">
      <t>バアイ</t>
    </rPh>
    <rPh sb="19" eb="21">
      <t>シメイ</t>
    </rPh>
    <rPh sb="21" eb="22">
      <t>ラン</t>
    </rPh>
    <rPh sb="23" eb="26">
      <t>ソシキメイ</t>
    </rPh>
    <rPh sb="27" eb="30">
      <t>ダイヒョウシャ</t>
    </rPh>
    <rPh sb="30" eb="31">
      <t>メイ</t>
    </rPh>
    <rPh sb="31" eb="32">
      <t>マタ</t>
    </rPh>
    <rPh sb="33" eb="38">
      <t>タントウブショメイ</t>
    </rPh>
    <rPh sb="42" eb="43">
      <t>ノチ</t>
    </rPh>
    <rPh sb="46" eb="47">
      <t>カ</t>
    </rPh>
    <rPh sb="49" eb="51">
      <t>ソウカツ</t>
    </rPh>
    <rPh sb="51" eb="54">
      <t>セキニンシャ</t>
    </rPh>
    <rPh sb="54" eb="55">
      <t>メイ</t>
    </rPh>
    <rPh sb="56" eb="58">
      <t>キニュウ</t>
    </rPh>
    <phoneticPr fontId="3"/>
  </si>
  <si>
    <t>※1 同じ作物で作型が異なる場合は、作型毎に記入する。
※2 総出荷量をkg単位記入すること。また、申請時に出荷先未定の場合は｢出荷先」欄は「未定」と記入する。
※3 認証シール使用枚数は、全ての貼付枚数を記入する。
※4 実績報告書の提出時は、出荷実績について確認し適正と認めた場合に、最終確認年月日、確認責任者氏名を記入すること。
※5 出荷先を自分（自らの団体）としてはならない。自己加工原料向けについては、その旨記入する。</t>
    <rPh sb="68" eb="69">
      <t>ラン</t>
    </rPh>
    <rPh sb="71" eb="73">
      <t>ミテイ</t>
    </rPh>
    <rPh sb="75" eb="77">
      <t>キニュウ</t>
    </rPh>
    <rPh sb="161" eb="162">
      <t>ニュウ</t>
    </rPh>
    <rPh sb="171" eb="173">
      <t>シュッカ</t>
    </rPh>
    <rPh sb="173" eb="174">
      <t>サキ</t>
    </rPh>
    <rPh sb="175" eb="177">
      <t>ジブン</t>
    </rPh>
    <rPh sb="178" eb="179">
      <t>ミズカ</t>
    </rPh>
    <rPh sb="181" eb="183">
      <t>ダンタイ</t>
    </rPh>
    <rPh sb="193" eb="195">
      <t>ジコ</t>
    </rPh>
    <phoneticPr fontId="3"/>
  </si>
  <si>
    <t>　 ※認証登録者に複数の生産パターンがある場合はガイドライン表示のパターン区分も記入する。</t>
    <rPh sb="3" eb="5">
      <t>ニンショウ</t>
    </rPh>
    <rPh sb="5" eb="7">
      <t>トウロク</t>
    </rPh>
    <rPh sb="7" eb="8">
      <t>シャ</t>
    </rPh>
    <rPh sb="9" eb="11">
      <t>フクスウ</t>
    </rPh>
    <rPh sb="12" eb="14">
      <t>セイサン</t>
    </rPh>
    <rPh sb="21" eb="23">
      <t>バアイ</t>
    </rPh>
    <rPh sb="30" eb="32">
      <t>ヒョウジ</t>
    </rPh>
    <rPh sb="37" eb="39">
      <t>クブン</t>
    </rPh>
    <rPh sb="40" eb="42">
      <t>キニュウ</t>
    </rPh>
    <phoneticPr fontId="3"/>
  </si>
  <si>
    <t>令和５年２月１５日</t>
    <rPh sb="0" eb="2">
      <t>レイワ</t>
    </rPh>
    <rPh sb="3" eb="4">
      <t>ネン</t>
    </rPh>
    <rPh sb="5" eb="6">
      <t>ツキ</t>
    </rPh>
    <rPh sb="8" eb="9">
      <t>ニチ</t>
    </rPh>
    <phoneticPr fontId="3"/>
  </si>
  <si>
    <t>別紙１－１　令和５年 特別栽培農産物認証申請　生産者等集計一覧表</t>
    <rPh sb="0" eb="2">
      <t>ベッシ</t>
    </rPh>
    <rPh sb="6" eb="8">
      <t>レイワ</t>
    </rPh>
    <rPh sb="9" eb="10">
      <t>ネン</t>
    </rPh>
    <rPh sb="10" eb="11">
      <t>ヘイネン</t>
    </rPh>
    <rPh sb="11" eb="18">
      <t>トクベツ</t>
    </rPh>
    <rPh sb="18" eb="20">
      <t>ニンショウ</t>
    </rPh>
    <rPh sb="20" eb="22">
      <t>シンセイ</t>
    </rPh>
    <rPh sb="23" eb="26">
      <t>セイサンシャ</t>
    </rPh>
    <rPh sb="26" eb="27">
      <t>トウ</t>
    </rPh>
    <rPh sb="27" eb="29">
      <t>シュウケイ</t>
    </rPh>
    <rPh sb="29" eb="31">
      <t>イチラン</t>
    </rPh>
    <rPh sb="31" eb="32">
      <t>ヒョウ</t>
    </rPh>
    <phoneticPr fontId="3"/>
  </si>
  <si>
    <t>　△△市●●町△番〇号</t>
    <rPh sb="3" eb="4">
      <t>シ</t>
    </rPh>
    <rPh sb="6" eb="7">
      <t>マチ</t>
    </rPh>
    <rPh sb="8" eb="9">
      <t>バン</t>
    </rPh>
    <rPh sb="10" eb="11">
      <t>ゴウ</t>
    </rPh>
    <phoneticPr fontId="3"/>
  </si>
  <si>
    <t>023-456-1028</t>
    <phoneticPr fontId="3"/>
  </si>
  <si>
    <t>　　令和５年 生 産 計 画</t>
    <rPh sb="2" eb="4">
      <t>レイワ</t>
    </rPh>
    <phoneticPr fontId="14"/>
  </si>
  <si>
    <t>Ｒ4</t>
    <phoneticPr fontId="14"/>
  </si>
  <si>
    <t>Ｒ5</t>
    <phoneticPr fontId="14"/>
  </si>
  <si>
    <t>令和５年 出 荷 計 画</t>
    <rPh sb="0" eb="2">
      <t>レイワ</t>
    </rPh>
    <rPh sb="3" eb="4">
      <t>ネン</t>
    </rPh>
    <rPh sb="5" eb="6">
      <t>デ</t>
    </rPh>
    <rPh sb="7" eb="8">
      <t>カ</t>
    </rPh>
    <rPh sb="9" eb="10">
      <t>ケイ</t>
    </rPh>
    <rPh sb="11" eb="12">
      <t>カク</t>
    </rPh>
    <phoneticPr fontId="14"/>
  </si>
  <si>
    <t>R5.10. 5</t>
  </si>
  <si>
    <t>～R5.11.30</t>
  </si>
  <si>
    <t>令和５年 出 荷 販 売 計 画</t>
    <rPh sb="0" eb="2">
      <t>レイワ</t>
    </rPh>
    <rPh sb="3" eb="4">
      <t>ネン</t>
    </rPh>
    <rPh sb="5" eb="6">
      <t>シュツ</t>
    </rPh>
    <rPh sb="7" eb="8">
      <t>カ</t>
    </rPh>
    <rPh sb="9" eb="10">
      <t>ハン</t>
    </rPh>
    <rPh sb="11" eb="12">
      <t>バイ</t>
    </rPh>
    <rPh sb="13" eb="14">
      <t>ケイ</t>
    </rPh>
    <rPh sb="15" eb="16">
      <t>カク</t>
    </rPh>
    <phoneticPr fontId="14"/>
  </si>
  <si>
    <t>R5.10.5</t>
  </si>
  <si>
    <t>令和５年 販 売 計 画</t>
    <rPh sb="0" eb="2">
      <t>レイワ</t>
    </rPh>
    <phoneticPr fontId="14"/>
  </si>
  <si>
    <t>R5.10.5
　～R5.11.30</t>
  </si>
  <si>
    <t>R5.10.10
　～R6. 9.30</t>
    <phoneticPr fontId="3"/>
  </si>
  <si>
    <t>令和５年 特別栽培米受払台帳</t>
    <rPh sb="0" eb="2">
      <t>レイワ</t>
    </rPh>
    <rPh sb="3" eb="4">
      <t>ネン</t>
    </rPh>
    <rPh sb="4" eb="5">
      <t>ヘイネン</t>
    </rPh>
    <rPh sb="5" eb="7">
      <t>トクベツ</t>
    </rPh>
    <rPh sb="7" eb="9">
      <t>サイバイ</t>
    </rPh>
    <rPh sb="9" eb="10">
      <t>マイ</t>
    </rPh>
    <rPh sb="10" eb="12">
      <t>ウケハライ</t>
    </rPh>
    <rPh sb="12" eb="14">
      <t>ダイチョウ</t>
    </rPh>
    <phoneticPr fontId="36"/>
  </si>
  <si>
    <t>令和５年</t>
    <rPh sb="0" eb="2">
      <t>レイワ</t>
    </rPh>
    <rPh sb="3" eb="4">
      <t>ネン</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</si>
</sst>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
    <numFmt numFmtId="178" formatCode="#,###"/>
    <numFmt numFmtId="179" formatCode="#,##0.0;[Red]\-#,##0.0"/>
    <numFmt numFmtId="180" formatCode="0_ "/>
    <numFmt numFmtId="181" formatCode="0.0_ "/>
    <numFmt numFmtId="182" formatCode="0.00_ "/>
    <numFmt numFmtId="183" formatCode="#,##0.00_);[Red]\(#,##0.00\)"/>
    <numFmt numFmtId="184" formatCode="m/d;@"/>
    <numFmt numFmtId="185" formatCode="#,##0_);[Red]\(#,##0\)"/>
    <numFmt numFmtId="186" formatCode="#,##0_ ;[Red]\-#,##0\ "/>
    <numFmt numFmtId="187" formatCode=";;;"/>
    <numFmt numFmtId="188" formatCode="#,##0.0_);[Red]\(#,##0.0\)"/>
    <numFmt numFmtId="189" formatCode="0.0"/>
    <numFmt numFmtId="190" formatCode="#,##0.0_ "/>
  </numFmts>
  <fonts count="102">
    <font>
      <sz val="11"/>
      <color theme="1"/>
      <name val="ＭＳ Ｐゴシック"/>
      <family val="2"/>
      <charset val="128"/>
      <scheme val="minor"/>
    </font>
    <font>
      <sz val="9"/>
      <color theme="1"/>
      <name val="ＭＳ 明朝"/>
      <family val="1"/>
      <charset val="128"/>
    </font>
    <font>
      <sz val="8"/>
      <color theme="1"/>
      <name val="ＭＳ 明朝"/>
      <family val="1"/>
      <charset val="128"/>
    </font>
    <font>
      <sz val="6"/>
      <name val="ＭＳ Ｐゴシック"/>
      <family val="2"/>
      <charset val="128"/>
      <scheme val="minor"/>
    </font>
    <font>
      <sz val="11"/>
      <color theme="1"/>
      <name val="ＭＳ 明朝"/>
      <family val="1"/>
      <charset val="128"/>
    </font>
    <font>
      <b/>
      <sz val="14"/>
      <color theme="1"/>
      <name val="ＭＳ 明朝"/>
      <family val="1"/>
      <charset val="128"/>
    </font>
    <font>
      <sz val="10"/>
      <color theme="1"/>
      <name val="ＭＳ 明朝"/>
      <family val="1"/>
      <charset val="128"/>
    </font>
    <font>
      <b/>
      <sz val="11"/>
      <color theme="1"/>
      <name val="ＭＳ 明朝"/>
      <family val="1"/>
      <charset val="128"/>
    </font>
    <font>
      <sz val="11"/>
      <color theme="1"/>
      <name val="ＭＳ ゴシック"/>
      <family val="3"/>
      <charset val="128"/>
    </font>
    <font>
      <b/>
      <sz val="8"/>
      <color indexed="10"/>
      <name val="ＭＳ Ｐゴシック"/>
      <family val="3"/>
      <charset val="128"/>
    </font>
    <font>
      <sz val="10"/>
      <color theme="1"/>
      <name val="ＭＳ ゴシック"/>
      <family val="3"/>
      <charset val="128"/>
    </font>
    <font>
      <sz val="6"/>
      <color theme="1"/>
      <name val="ＭＳ 明朝"/>
      <family val="1"/>
      <charset val="128"/>
    </font>
    <font>
      <sz val="12"/>
      <color theme="1"/>
      <name val="ＭＳ ゴシック"/>
      <family val="3"/>
      <charset val="128"/>
    </font>
    <font>
      <sz val="9"/>
      <color theme="1"/>
      <name val="ＭＳ ゴシック"/>
      <family val="3"/>
      <charset val="128"/>
    </font>
    <font>
      <sz val="6"/>
      <name val="ＭＳ Ｐゴシック"/>
      <family val="3"/>
      <charset val="128"/>
    </font>
    <font>
      <u/>
      <sz val="11"/>
      <color theme="10"/>
      <name val="ＭＳ Ｐゴシック"/>
      <family val="3"/>
      <charset val="128"/>
    </font>
    <font>
      <sz val="7"/>
      <color theme="1"/>
      <name val="ＭＳ 明朝"/>
      <family val="1"/>
      <charset val="128"/>
    </font>
    <font>
      <u/>
      <sz val="12"/>
      <color theme="1"/>
      <name val="ＭＳ ゴシック"/>
      <family val="3"/>
      <charset val="128"/>
    </font>
    <font>
      <sz val="11"/>
      <name val="ＭＳ 明朝"/>
      <family val="1"/>
      <charset val="128"/>
    </font>
    <font>
      <b/>
      <sz val="10"/>
      <color theme="1"/>
      <name val="ＭＳ 明朝"/>
      <family val="1"/>
      <charset val="128"/>
    </font>
    <font>
      <b/>
      <sz val="12"/>
      <color theme="1"/>
      <name val="ＭＳ 明朝"/>
      <family val="1"/>
      <charset val="128"/>
    </font>
    <font>
      <b/>
      <u/>
      <sz val="11"/>
      <color theme="1"/>
      <name val="ＭＳ 明朝"/>
      <family val="1"/>
      <charset val="128"/>
    </font>
    <font>
      <sz val="10"/>
      <color theme="0"/>
      <name val="ＭＳ ゴシック"/>
      <family val="3"/>
      <charset val="128"/>
    </font>
    <font>
      <b/>
      <sz val="10"/>
      <color theme="0"/>
      <name val="ＭＳ 明朝"/>
      <family val="1"/>
      <charset val="128"/>
    </font>
    <font>
      <sz val="13"/>
      <color theme="0"/>
      <name val="ＭＳ ゴシック"/>
      <family val="3"/>
      <charset val="128"/>
    </font>
    <font>
      <sz val="11"/>
      <color theme="1"/>
      <name val="ＭＳ Ｐゴシック"/>
      <family val="2"/>
      <charset val="128"/>
      <scheme val="minor"/>
    </font>
    <font>
      <sz val="10.5"/>
      <color theme="1"/>
      <name val="Century"/>
      <family val="1"/>
    </font>
    <font>
      <b/>
      <sz val="10.5"/>
      <color theme="1"/>
      <name val="ＭＳ 明朝"/>
      <family val="1"/>
      <charset val="128"/>
    </font>
    <font>
      <sz val="10.5"/>
      <color theme="1"/>
      <name val="ＭＳ 明朝"/>
      <family val="1"/>
      <charset val="128"/>
    </font>
    <font>
      <sz val="10.5"/>
      <color theme="1"/>
      <name val="ＭＳ ゴシック"/>
      <family val="3"/>
      <charset val="128"/>
    </font>
    <font>
      <b/>
      <u/>
      <sz val="10.5"/>
      <color theme="1"/>
      <name val="ＭＳ 明朝"/>
      <family val="1"/>
      <charset val="128"/>
    </font>
    <font>
      <sz val="8"/>
      <color theme="1"/>
      <name val="ＭＳ ゴシック"/>
      <family val="3"/>
      <charset val="128"/>
    </font>
    <font>
      <sz val="11"/>
      <name val="ＭＳ Ｐゴシック"/>
      <family val="2"/>
      <charset val="128"/>
      <scheme val="minor"/>
    </font>
    <font>
      <b/>
      <sz val="8"/>
      <color theme="1"/>
      <name val="ＭＳ 明朝"/>
      <family val="1"/>
      <charset val="128"/>
    </font>
    <font>
      <sz val="11"/>
      <name val="明朝"/>
      <family val="3"/>
      <charset val="128"/>
    </font>
    <font>
      <sz val="9"/>
      <name val="ＭＳ ゴシック"/>
      <family val="3"/>
      <charset val="128"/>
    </font>
    <font>
      <sz val="6"/>
      <name val="ＭＳ Ｐ明朝"/>
      <family val="1"/>
      <charset val="128"/>
    </font>
    <font>
      <sz val="10"/>
      <name val="明朝"/>
      <family val="3"/>
      <charset val="128"/>
    </font>
    <font>
      <sz val="8"/>
      <name val="ＭＳ 明朝"/>
      <family val="1"/>
      <charset val="128"/>
    </font>
    <font>
      <sz val="10"/>
      <name val="ＭＳ 明朝"/>
      <family val="1"/>
      <charset val="128"/>
    </font>
    <font>
      <b/>
      <sz val="10"/>
      <name val="ＭＳ 明朝"/>
      <family val="1"/>
      <charset val="128"/>
    </font>
    <font>
      <sz val="14"/>
      <name val="ＭＳ 明朝"/>
      <family val="1"/>
      <charset val="128"/>
    </font>
    <font>
      <sz val="11"/>
      <color theme="1"/>
      <name val="ＭＳ Ｐゴシック"/>
      <family val="3"/>
      <charset val="128"/>
      <scheme val="minor"/>
    </font>
    <font>
      <b/>
      <sz val="9"/>
      <color theme="1"/>
      <name val="ＭＳ 明朝"/>
      <family val="1"/>
      <charset val="128"/>
    </font>
    <font>
      <sz val="6"/>
      <color indexed="8"/>
      <name val="ＭＳ 明朝"/>
      <family val="1"/>
      <charset val="128"/>
    </font>
    <font>
      <sz val="14"/>
      <color theme="1"/>
      <name val="ＭＳ 明朝"/>
      <family val="1"/>
      <charset val="128"/>
    </font>
    <font>
      <sz val="12"/>
      <name val="明朝"/>
      <family val="3"/>
      <charset val="128"/>
    </font>
    <font>
      <sz val="9"/>
      <color theme="1"/>
      <name val="ＭＳ Ｐゴシック"/>
      <family val="3"/>
      <charset val="128"/>
      <scheme val="minor"/>
    </font>
    <font>
      <u/>
      <sz val="9"/>
      <name val="明朝"/>
      <family val="3"/>
      <charset val="128"/>
    </font>
    <font>
      <sz val="9"/>
      <name val="明朝"/>
      <family val="3"/>
      <charset val="128"/>
    </font>
    <font>
      <b/>
      <sz val="8"/>
      <name val="ＭＳ 明朝"/>
      <family val="1"/>
      <charset val="128"/>
    </font>
    <font>
      <u/>
      <sz val="8"/>
      <name val="ＭＳ 明朝"/>
      <family val="1"/>
      <charset val="128"/>
    </font>
    <font>
      <b/>
      <sz val="11"/>
      <color theme="1"/>
      <name val="ＭＳ Ｐゴシック"/>
      <family val="3"/>
      <charset val="128"/>
      <scheme val="minor"/>
    </font>
    <font>
      <u/>
      <sz val="10"/>
      <name val="ＭＳ 明朝"/>
      <family val="1"/>
      <charset val="128"/>
    </font>
    <font>
      <sz val="9"/>
      <name val="ＭＳ 明朝"/>
      <family val="1"/>
      <charset val="128"/>
    </font>
    <font>
      <b/>
      <sz val="9"/>
      <name val="ＭＳ 明朝"/>
      <family val="1"/>
      <charset val="128"/>
    </font>
    <font>
      <sz val="10"/>
      <color indexed="8"/>
      <name val="ＭＳ 明朝"/>
      <family val="1"/>
      <charset val="128"/>
    </font>
    <font>
      <sz val="10"/>
      <name val="ＭＳ ゴシック"/>
      <family val="3"/>
      <charset val="128"/>
    </font>
    <font>
      <u/>
      <sz val="10"/>
      <name val="ＭＳ ゴシック"/>
      <family val="3"/>
      <charset val="128"/>
    </font>
    <font>
      <sz val="8"/>
      <name val="明朝"/>
      <family val="3"/>
      <charset val="128"/>
    </font>
    <font>
      <b/>
      <sz val="10"/>
      <name val="明朝"/>
      <family val="3"/>
      <charset val="128"/>
    </font>
    <font>
      <sz val="10"/>
      <color rgb="FF000000"/>
      <name val="ＭＳ 明朝"/>
      <family val="1"/>
      <charset val="128"/>
    </font>
    <font>
      <sz val="12"/>
      <name val="ＭＳ 明朝"/>
      <family val="1"/>
      <charset val="128"/>
    </font>
    <font>
      <u/>
      <sz val="9"/>
      <name val="ＭＳ ゴシック"/>
      <family val="3"/>
      <charset val="128"/>
    </font>
    <font>
      <sz val="9"/>
      <color rgb="FF000000"/>
      <name val="ＭＳ 明朝"/>
      <family val="1"/>
      <charset val="128"/>
    </font>
    <font>
      <b/>
      <sz val="11"/>
      <name val="ＭＳ 明朝"/>
      <family val="1"/>
      <charset val="128"/>
    </font>
    <font>
      <b/>
      <sz val="11"/>
      <name val="ＭＳ ゴシック"/>
      <family val="3"/>
      <charset val="128"/>
    </font>
    <font>
      <u/>
      <sz val="9"/>
      <color theme="1"/>
      <name val="ＭＳ 明朝"/>
      <family val="1"/>
      <charset val="128"/>
    </font>
    <font>
      <sz val="11"/>
      <color indexed="8"/>
      <name val="ＭＳ Ｐゴシック"/>
      <family val="3"/>
      <charset val="128"/>
    </font>
    <font>
      <sz val="8"/>
      <color indexed="8"/>
      <name val="ＭＳ ゴシック"/>
      <family val="3"/>
      <charset val="128"/>
    </font>
    <font>
      <b/>
      <sz val="10"/>
      <name val="ＭＳ ゴシック"/>
      <family val="3"/>
      <charset val="128"/>
    </font>
    <font>
      <b/>
      <sz val="11"/>
      <color theme="1"/>
      <name val="ＭＳ ゴシック"/>
      <family val="3"/>
      <charset val="128"/>
    </font>
    <font>
      <b/>
      <sz val="8"/>
      <color theme="1"/>
      <name val="ＭＳ ゴシック"/>
      <family val="3"/>
      <charset val="128"/>
    </font>
    <font>
      <b/>
      <u/>
      <sz val="11"/>
      <name val="ＭＳ 明朝"/>
      <family val="1"/>
      <charset val="128"/>
    </font>
    <font>
      <sz val="6"/>
      <name val="ＭＳ Ｐゴシック"/>
      <family val="3"/>
      <charset val="128"/>
      <scheme val="minor"/>
    </font>
    <font>
      <b/>
      <sz val="10"/>
      <color rgb="FFFF0000"/>
      <name val="ＭＳ 明朝"/>
      <family val="1"/>
      <charset val="128"/>
    </font>
    <font>
      <sz val="10"/>
      <color rgb="FFFF0000"/>
      <name val="明朝"/>
      <family val="3"/>
      <charset val="128"/>
    </font>
    <font>
      <sz val="6"/>
      <name val="ＭＳ 明朝"/>
      <family val="1"/>
      <charset val="128"/>
    </font>
    <font>
      <b/>
      <u/>
      <sz val="8"/>
      <name val="ＭＳ 明朝"/>
      <family val="1"/>
      <charset val="128"/>
    </font>
    <font>
      <b/>
      <u/>
      <sz val="10"/>
      <name val="ＭＳ ゴシック"/>
      <family val="3"/>
      <charset val="128"/>
    </font>
    <font>
      <sz val="11"/>
      <name val="ＭＳ Ｐゴシック"/>
      <family val="3"/>
      <charset val="128"/>
      <scheme val="minor"/>
    </font>
    <font>
      <sz val="11"/>
      <name val="ＭＳ ゴシック"/>
      <family val="3"/>
      <charset val="128"/>
    </font>
    <font>
      <sz val="8"/>
      <name val="ＭＳ ゴシック"/>
      <family val="3"/>
      <charset val="128"/>
    </font>
    <font>
      <sz val="9"/>
      <name val="ＭＳ Ｐゴシック"/>
      <family val="3"/>
      <charset val="128"/>
      <scheme val="minor"/>
    </font>
    <font>
      <b/>
      <sz val="12"/>
      <name val="ＭＳ 明朝"/>
      <family val="1"/>
      <charset val="128"/>
    </font>
    <font>
      <b/>
      <sz val="14"/>
      <name val="ＭＳ 明朝"/>
      <family val="1"/>
      <charset val="128"/>
    </font>
    <font>
      <b/>
      <sz val="16"/>
      <name val="ＭＳ 明朝"/>
      <family val="1"/>
      <charset val="128"/>
    </font>
    <font>
      <b/>
      <sz val="12"/>
      <color rgb="FF000000"/>
      <name val="ＭＳ 明朝"/>
      <family val="1"/>
      <charset val="128"/>
    </font>
    <font>
      <sz val="10"/>
      <name val="ＭＳ Ｐゴシック"/>
      <family val="3"/>
      <charset val="128"/>
    </font>
    <font>
      <sz val="10"/>
      <color theme="1"/>
      <name val="ＭＳ Ｐゴシック"/>
      <family val="3"/>
      <charset val="128"/>
    </font>
    <font>
      <sz val="10"/>
      <color rgb="FF000000"/>
      <name val="ＭＳ Ｐゴシック"/>
      <family val="3"/>
      <charset val="128"/>
    </font>
    <font>
      <sz val="8"/>
      <color theme="1"/>
      <name val="ＭＳ Ｐゴシック"/>
      <family val="3"/>
      <charset val="128"/>
      <scheme val="minor"/>
    </font>
    <font>
      <u/>
      <sz val="8"/>
      <color theme="1"/>
      <name val="ＭＳ ゴシック"/>
      <family val="3"/>
      <charset val="128"/>
    </font>
    <font>
      <sz val="8"/>
      <name val="游ゴシック"/>
      <family val="3"/>
      <charset val="128"/>
    </font>
    <font>
      <strike/>
      <sz val="8"/>
      <color theme="1"/>
      <name val="ＭＳ 明朝"/>
      <family val="1"/>
      <charset val="128"/>
    </font>
    <font>
      <strike/>
      <sz val="8"/>
      <color rgb="FFFF0000"/>
      <name val="ＭＳ 明朝"/>
      <family val="1"/>
      <charset val="128"/>
    </font>
    <font>
      <b/>
      <sz val="8"/>
      <color rgb="FFFF0000"/>
      <name val="ＭＳ 明朝"/>
      <family val="1"/>
      <charset val="128"/>
    </font>
    <font>
      <strike/>
      <sz val="10"/>
      <color rgb="FFFF0000"/>
      <name val="ＭＳ 明朝"/>
      <family val="1"/>
      <charset val="128"/>
    </font>
    <font>
      <b/>
      <sz val="14"/>
      <name val="ＭＳ ゴシック"/>
      <family val="3"/>
      <charset val="128"/>
    </font>
    <font>
      <sz val="10"/>
      <name val="游ゴシック"/>
      <family val="3"/>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1"/>
        <bgColor indexed="64"/>
      </patternFill>
    </fill>
    <fill>
      <patternFill patternType="solid">
        <fgColor rgb="FFCCECFF"/>
        <bgColor indexed="64"/>
      </patternFill>
    </fill>
  </fills>
  <borders count="161">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thin">
        <color rgb="FF000000"/>
      </top>
      <bottom style="hair">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style="hair">
        <color rgb="FF000000"/>
      </left>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right style="hair">
        <color rgb="FF000000"/>
      </right>
      <top style="hair">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style="hair">
        <color rgb="FF000000"/>
      </left>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right style="hair">
        <color rgb="FF000000"/>
      </right>
      <top style="hair">
        <color rgb="FF000000"/>
      </top>
      <bottom style="thin">
        <color rgb="FF000000"/>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hair">
        <color indexed="64"/>
      </bottom>
      <diagonal/>
    </border>
    <border>
      <left style="thin">
        <color indexed="64"/>
      </left>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thin">
        <color auto="1"/>
      </left>
      <right style="thin">
        <color auto="1"/>
      </right>
      <top/>
      <bottom style="double">
        <color auto="1"/>
      </bottom>
      <diagonal/>
    </border>
    <border>
      <left style="thin">
        <color auto="1"/>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style="double">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thin">
        <color indexed="64"/>
      </right>
      <top style="double">
        <color auto="1"/>
      </top>
      <bottom style="double">
        <color auto="1"/>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style="medium">
        <color indexed="64"/>
      </left>
      <right style="thin">
        <color indexed="64"/>
      </right>
      <top/>
      <bottom style="double">
        <color auto="1"/>
      </bottom>
      <diagonal/>
    </border>
    <border>
      <left style="medium">
        <color indexed="64"/>
      </left>
      <right style="thin">
        <color indexed="64"/>
      </right>
      <top style="double">
        <color auto="1"/>
      </top>
      <bottom style="double">
        <color auto="1"/>
      </bottom>
      <diagonal/>
    </border>
    <border>
      <left style="medium">
        <color indexed="64"/>
      </left>
      <right style="thin">
        <color indexed="64"/>
      </right>
      <top style="double">
        <color auto="1"/>
      </top>
      <bottom style="medium">
        <color indexed="64"/>
      </bottom>
      <diagonal/>
    </border>
    <border>
      <left style="thin">
        <color indexed="64"/>
      </left>
      <right style="medium">
        <color indexed="64"/>
      </right>
      <top style="double">
        <color auto="1"/>
      </top>
      <bottom/>
      <diagonal/>
    </border>
    <border>
      <left style="thin">
        <color indexed="64"/>
      </left>
      <right style="medium">
        <color indexed="64"/>
      </right>
      <top/>
      <bottom style="double">
        <color auto="1"/>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style="double">
        <color auto="1"/>
      </left>
      <right/>
      <top style="thin">
        <color auto="1"/>
      </top>
      <bottom/>
      <diagonal/>
    </border>
    <border>
      <left style="double">
        <color auto="1"/>
      </left>
      <right/>
      <top/>
      <bottom style="thin">
        <color auto="1"/>
      </bottom>
      <diagonal/>
    </border>
    <border>
      <left style="double">
        <color auto="1"/>
      </left>
      <right/>
      <top style="hair">
        <color auto="1"/>
      </top>
      <bottom style="hair">
        <color auto="1"/>
      </bottom>
      <diagonal/>
    </border>
    <border>
      <left style="double">
        <color auto="1"/>
      </left>
      <right/>
      <top style="thin">
        <color auto="1"/>
      </top>
      <bottom style="hair">
        <color auto="1"/>
      </bottom>
      <diagonal/>
    </border>
    <border>
      <left style="double">
        <color auto="1"/>
      </left>
      <right/>
      <top/>
      <bottom style="hair">
        <color auto="1"/>
      </bottom>
      <diagonal/>
    </border>
    <border>
      <left style="double">
        <color auto="1"/>
      </left>
      <right/>
      <top style="hair">
        <color auto="1"/>
      </top>
      <bottom/>
      <diagonal/>
    </border>
    <border>
      <left style="thin">
        <color auto="1"/>
      </left>
      <right style="thin">
        <color auto="1"/>
      </right>
      <top style="double">
        <color auto="1"/>
      </top>
      <bottom style="hair">
        <color auto="1"/>
      </bottom>
      <diagonal/>
    </border>
    <border>
      <left style="thin">
        <color indexed="64"/>
      </left>
      <right/>
      <top style="double">
        <color auto="1"/>
      </top>
      <bottom style="hair">
        <color indexed="64"/>
      </bottom>
      <diagonal/>
    </border>
    <border>
      <left/>
      <right/>
      <top style="double">
        <color auto="1"/>
      </top>
      <bottom style="hair">
        <color auto="1"/>
      </bottom>
      <diagonal/>
    </border>
    <border diagonalDown="1">
      <left style="double">
        <color auto="1"/>
      </left>
      <right/>
      <top style="thin">
        <color auto="1"/>
      </top>
      <bottom/>
      <diagonal style="thin">
        <color auto="1"/>
      </diagonal>
    </border>
    <border diagonalDown="1">
      <left/>
      <right style="thin">
        <color auto="1"/>
      </right>
      <top style="thin">
        <color auto="1"/>
      </top>
      <bottom/>
      <diagonal style="thin">
        <color auto="1"/>
      </diagonal>
    </border>
    <border diagonalDown="1">
      <left style="double">
        <color auto="1"/>
      </left>
      <right/>
      <top/>
      <bottom/>
      <diagonal style="thin">
        <color auto="1"/>
      </diagonal>
    </border>
    <border diagonalDown="1">
      <left/>
      <right style="thin">
        <color auto="1"/>
      </right>
      <top/>
      <bottom/>
      <diagonal style="thin">
        <color auto="1"/>
      </diagonal>
    </border>
    <border diagonalDown="1">
      <left style="double">
        <color auto="1"/>
      </left>
      <right/>
      <top/>
      <bottom style="double">
        <color auto="1"/>
      </bottom>
      <diagonal style="thin">
        <color auto="1"/>
      </diagonal>
    </border>
    <border diagonalDown="1">
      <left/>
      <right style="thin">
        <color auto="1"/>
      </right>
      <top/>
      <bottom style="double">
        <color auto="1"/>
      </bottom>
      <diagonal style="thin">
        <color auto="1"/>
      </diagonal>
    </border>
    <border>
      <left/>
      <right style="thin">
        <color auto="1"/>
      </right>
      <top style="double">
        <color auto="1"/>
      </top>
      <bottom style="hair">
        <color auto="1"/>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s>
  <cellStyleXfs count="11">
    <xf numFmtId="0" fontId="0" fillId="0" borderId="0">
      <alignment vertical="center"/>
    </xf>
    <xf numFmtId="0" fontId="15" fillId="0" borderId="0" applyNumberFormat="0" applyFill="0" applyBorder="0" applyAlignment="0" applyProtection="0">
      <alignment vertical="top"/>
      <protection locked="0"/>
    </xf>
    <xf numFmtId="38" fontId="25" fillId="0" borderId="0" applyFont="0" applyFill="0" applyBorder="0" applyAlignment="0" applyProtection="0">
      <alignment vertical="center"/>
    </xf>
    <xf numFmtId="0" fontId="34" fillId="0" borderId="0"/>
    <xf numFmtId="0" fontId="41" fillId="0" borderId="0"/>
    <xf numFmtId="0" fontId="42" fillId="0" borderId="0">
      <alignment vertical="center"/>
    </xf>
    <xf numFmtId="38" fontId="42" fillId="0" borderId="0" applyFont="0" applyFill="0" applyBorder="0" applyAlignment="0" applyProtection="0">
      <alignment vertical="center"/>
    </xf>
    <xf numFmtId="38" fontId="68" fillId="0" borderId="0" applyFont="0" applyFill="0" applyBorder="0" applyAlignment="0" applyProtection="0">
      <alignment vertical="center"/>
    </xf>
    <xf numFmtId="38" fontId="34" fillId="0" borderId="0" applyFont="0" applyFill="0" applyBorder="0" applyAlignment="0" applyProtection="0">
      <alignment vertical="center"/>
    </xf>
    <xf numFmtId="38" fontId="42" fillId="0" borderId="0" applyFont="0" applyFill="0" applyBorder="0" applyAlignment="0" applyProtection="0">
      <alignment vertical="center"/>
    </xf>
    <xf numFmtId="0" fontId="42" fillId="0" borderId="0">
      <alignment vertical="center"/>
    </xf>
  </cellStyleXfs>
  <cellXfs count="1110">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pplyAlignment="1">
      <alignment horizontal="centerContinuous" vertical="center"/>
    </xf>
    <xf numFmtId="0" fontId="4" fillId="0" borderId="0" xfId="0" applyFont="1" applyAlignment="1">
      <alignment horizontal="centerContinuous" vertical="center"/>
    </xf>
    <xf numFmtId="0" fontId="7" fillId="0" borderId="0" xfId="0" applyFont="1">
      <alignment vertical="center"/>
    </xf>
    <xf numFmtId="0" fontId="4" fillId="0" borderId="0" xfId="0" applyFont="1" applyAlignment="1">
      <alignment vertical="top"/>
    </xf>
    <xf numFmtId="0" fontId="4" fillId="0" borderId="0" xfId="0" applyFont="1" applyAlignment="1">
      <alignment horizontal="right" vertical="center"/>
    </xf>
    <xf numFmtId="0" fontId="8" fillId="0" borderId="0" xfId="0" applyFont="1">
      <alignment vertical="center"/>
    </xf>
    <xf numFmtId="0" fontId="4" fillId="0" borderId="0" xfId="0" applyFont="1" applyAlignment="1">
      <alignment horizontal="center" vertical="top" wrapText="1"/>
    </xf>
    <xf numFmtId="0" fontId="4" fillId="0" borderId="0" xfId="0" applyFont="1" applyAlignment="1">
      <alignment vertical="center" wrapText="1"/>
    </xf>
    <xf numFmtId="176" fontId="4" fillId="0" borderId="0" xfId="0" applyNumberFormat="1" applyFont="1">
      <alignment vertical="center"/>
    </xf>
    <xf numFmtId="0" fontId="8" fillId="0" borderId="0" xfId="0" applyFont="1" applyAlignment="1"/>
    <xf numFmtId="0" fontId="4" fillId="0" borderId="0" xfId="0" applyFont="1" applyAlignment="1">
      <alignment horizontal="justify" vertical="top" wrapText="1"/>
    </xf>
    <xf numFmtId="0" fontId="4" fillId="0" borderId="0" xfId="0" applyFont="1" applyAlignment="1">
      <alignment horizontal="center" vertical="center" wrapText="1"/>
    </xf>
    <xf numFmtId="0" fontId="4" fillId="0" borderId="0" xfId="0" applyFont="1" applyAlignment="1">
      <alignment vertical="top" wrapText="1"/>
    </xf>
    <xf numFmtId="0" fontId="4" fillId="0" borderId="5"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4" fillId="0" borderId="9" xfId="0" applyFont="1" applyBorder="1" applyAlignment="1">
      <alignment horizontal="center" vertical="center"/>
    </xf>
    <xf numFmtId="0" fontId="6" fillId="0" borderId="19" xfId="0" applyFont="1" applyBorder="1">
      <alignment vertical="center"/>
    </xf>
    <xf numFmtId="0" fontId="6" fillId="0" borderId="13" xfId="0" applyFont="1" applyBorder="1" applyAlignment="1">
      <alignment horizontal="center" vertical="center" wrapText="1"/>
    </xf>
    <xf numFmtId="0" fontId="6" fillId="0" borderId="20" xfId="0" applyFont="1" applyBorder="1">
      <alignment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11" xfId="0" applyFont="1" applyBorder="1" applyAlignment="1">
      <alignment horizontal="center" vertical="center"/>
    </xf>
    <xf numFmtId="0" fontId="1" fillId="0" borderId="0" xfId="0" applyFont="1" applyAlignment="1">
      <alignment vertical="top"/>
    </xf>
    <xf numFmtId="0" fontId="2" fillId="0" borderId="32" xfId="0" applyFont="1" applyBorder="1" applyAlignment="1">
      <alignment vertical="center" wrapText="1"/>
    </xf>
    <xf numFmtId="0" fontId="2" fillId="0" borderId="0" xfId="0" applyFont="1" applyAlignment="1">
      <alignment vertical="center" wrapText="1"/>
    </xf>
    <xf numFmtId="0" fontId="4" fillId="0" borderId="8" xfId="0" applyFont="1" applyBorder="1">
      <alignment vertical="center"/>
    </xf>
    <xf numFmtId="0" fontId="2" fillId="0" borderId="0" xfId="0" applyFont="1">
      <alignment vertical="center"/>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5" xfId="0" applyFont="1" applyBorder="1" applyAlignment="1">
      <alignment horizontal="center" vertical="center" wrapText="1"/>
    </xf>
    <xf numFmtId="0" fontId="6" fillId="0" borderId="23" xfId="0" applyFont="1" applyBorder="1" applyAlignment="1">
      <alignment horizontal="center" vertical="center" wrapText="1"/>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34" xfId="0" applyFont="1" applyBorder="1" applyAlignment="1">
      <alignment vertical="center" shrinkToFit="1"/>
    </xf>
    <xf numFmtId="0" fontId="7" fillId="0" borderId="16" xfId="0" applyFont="1" applyBorder="1" applyAlignment="1">
      <alignment horizontal="center" vertical="center"/>
    </xf>
    <xf numFmtId="176" fontId="19" fillId="0" borderId="1" xfId="0" applyNumberFormat="1" applyFont="1" applyBorder="1">
      <alignment vertical="center"/>
    </xf>
    <xf numFmtId="176" fontId="19" fillId="0" borderId="13" xfId="0" applyNumberFormat="1" applyFont="1" applyBorder="1">
      <alignment vertical="center"/>
    </xf>
    <xf numFmtId="176" fontId="19" fillId="0" borderId="15" xfId="0" applyNumberFormat="1" applyFont="1" applyBorder="1">
      <alignment vertical="center"/>
    </xf>
    <xf numFmtId="176" fontId="19" fillId="0" borderId="16" xfId="0" applyNumberFormat="1" applyFont="1" applyBorder="1">
      <alignment vertical="center"/>
    </xf>
    <xf numFmtId="0" fontId="19" fillId="0" borderId="14" xfId="0" applyFont="1" applyBorder="1" applyAlignment="1">
      <alignment horizontal="center" vertical="center"/>
    </xf>
    <xf numFmtId="0" fontId="19" fillId="0" borderId="16" xfId="0" applyFont="1" applyBorder="1" applyAlignment="1">
      <alignment horizontal="center" vertical="center"/>
    </xf>
    <xf numFmtId="0" fontId="18" fillId="0" borderId="0" xfId="0" applyFont="1">
      <alignment vertical="center"/>
    </xf>
    <xf numFmtId="0" fontId="6" fillId="0" borderId="0" xfId="0" applyFont="1">
      <alignment vertical="center"/>
    </xf>
    <xf numFmtId="0" fontId="26" fillId="0" borderId="0" xfId="0" applyFont="1" applyAlignment="1">
      <alignment horizontal="justify" vertical="center"/>
    </xf>
    <xf numFmtId="0" fontId="27" fillId="0" borderId="41" xfId="0" applyFont="1" applyBorder="1" applyAlignment="1">
      <alignment horizontal="center" vertical="center" wrapText="1"/>
    </xf>
    <xf numFmtId="0" fontId="27" fillId="0" borderId="42" xfId="0" applyFont="1" applyBorder="1" applyAlignment="1">
      <alignment horizontal="center" vertical="center" wrapText="1"/>
    </xf>
    <xf numFmtId="0" fontId="28" fillId="0" borderId="43" xfId="0" applyFont="1" applyBorder="1" applyAlignment="1">
      <alignment horizontal="center" vertical="center" wrapText="1"/>
    </xf>
    <xf numFmtId="0" fontId="28" fillId="0" borderId="44" xfId="0" applyFont="1" applyBorder="1" applyAlignment="1">
      <alignment horizontal="center" vertical="center" wrapText="1"/>
    </xf>
    <xf numFmtId="0" fontId="29" fillId="0" borderId="0" xfId="0" applyFont="1">
      <alignment vertical="center"/>
    </xf>
    <xf numFmtId="0" fontId="26" fillId="0" borderId="0" xfId="0" applyFont="1" applyAlignment="1">
      <alignment vertical="center" wrapText="1"/>
    </xf>
    <xf numFmtId="0" fontId="1" fillId="0" borderId="0" xfId="0" applyFont="1" applyAlignment="1">
      <alignment horizontal="left" vertical="center" indent="1"/>
    </xf>
    <xf numFmtId="0" fontId="28" fillId="0" borderId="53" xfId="0" applyFont="1" applyBorder="1" applyAlignment="1">
      <alignment horizontal="center" vertical="center" wrapText="1"/>
    </xf>
    <xf numFmtId="0" fontId="28" fillId="0" borderId="52" xfId="0" applyFont="1" applyBorder="1" applyAlignment="1">
      <alignment horizontal="justify" vertical="center" wrapText="1"/>
    </xf>
    <xf numFmtId="0" fontId="28" fillId="0" borderId="58" xfId="0" applyFont="1" applyBorder="1" applyAlignment="1">
      <alignment horizontal="justify" vertical="center" wrapText="1"/>
    </xf>
    <xf numFmtId="0" fontId="28" fillId="0" borderId="48"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52" xfId="0" applyFont="1" applyBorder="1" applyAlignment="1">
      <alignment horizontal="center" vertical="center" wrapText="1"/>
    </xf>
    <xf numFmtId="0" fontId="28" fillId="0" borderId="58" xfId="0" applyFont="1" applyBorder="1" applyAlignment="1">
      <alignment horizontal="center" vertical="center" wrapText="1"/>
    </xf>
    <xf numFmtId="0" fontId="28" fillId="0" borderId="0" xfId="0" applyFont="1" applyAlignment="1">
      <alignment horizontal="justify" vertical="center"/>
    </xf>
    <xf numFmtId="0" fontId="30" fillId="0" borderId="0" xfId="0" applyFont="1">
      <alignment vertical="center"/>
    </xf>
    <xf numFmtId="0" fontId="28" fillId="0" borderId="0" xfId="0" applyFont="1" applyAlignment="1">
      <alignment horizontal="right" vertical="center"/>
    </xf>
    <xf numFmtId="0" fontId="0" fillId="0" borderId="0" xfId="0" applyAlignment="1">
      <alignment horizontal="centerContinuous" vertical="center"/>
    </xf>
    <xf numFmtId="0" fontId="29" fillId="0" borderId="0" xfId="0" applyFont="1" applyAlignment="1">
      <alignment horizontal="center" vertical="center"/>
    </xf>
    <xf numFmtId="0" fontId="2" fillId="0" borderId="0" xfId="0" applyFont="1" applyAlignment="1">
      <alignment horizontal="center" vertical="center"/>
    </xf>
    <xf numFmtId="177" fontId="4" fillId="0" borderId="0" xfId="2" applyNumberFormat="1" applyFont="1" applyFill="1" applyBorder="1">
      <alignment vertical="center"/>
    </xf>
    <xf numFmtId="38" fontId="19" fillId="0" borderId="61" xfId="2" applyFont="1" applyFill="1" applyBorder="1">
      <alignment vertical="center"/>
    </xf>
    <xf numFmtId="38" fontId="6" fillId="0" borderId="61" xfId="2" applyFont="1" applyFill="1" applyBorder="1">
      <alignment vertical="center"/>
    </xf>
    <xf numFmtId="0" fontId="6" fillId="0" borderId="62" xfId="0" applyFont="1" applyBorder="1" applyAlignment="1">
      <alignment horizontal="center" vertical="center" wrapText="1"/>
    </xf>
    <xf numFmtId="38" fontId="1" fillId="0" borderId="61" xfId="2" applyFont="1" applyFill="1" applyBorder="1">
      <alignment vertical="center"/>
    </xf>
    <xf numFmtId="38" fontId="19" fillId="0" borderId="67" xfId="2" applyFont="1" applyFill="1" applyBorder="1">
      <alignment vertical="center"/>
    </xf>
    <xf numFmtId="38" fontId="1" fillId="0" borderId="67" xfId="2" applyFont="1" applyFill="1" applyBorder="1">
      <alignment vertical="center"/>
    </xf>
    <xf numFmtId="38" fontId="19" fillId="0" borderId="66" xfId="2" applyFont="1" applyFill="1" applyBorder="1">
      <alignment vertical="center"/>
    </xf>
    <xf numFmtId="38" fontId="1" fillId="0" borderId="66" xfId="2" applyFont="1" applyFill="1" applyBorder="1">
      <alignment vertical="center"/>
    </xf>
    <xf numFmtId="179" fontId="19" fillId="0" borderId="63" xfId="2" applyNumberFormat="1" applyFont="1" applyFill="1" applyBorder="1">
      <alignment vertical="center"/>
    </xf>
    <xf numFmtId="179" fontId="1" fillId="0" borderId="63" xfId="2" applyNumberFormat="1" applyFont="1" applyFill="1" applyBorder="1">
      <alignment vertical="center"/>
    </xf>
    <xf numFmtId="177" fontId="6" fillId="0" borderId="61" xfId="0" applyNumberFormat="1" applyFont="1" applyBorder="1" applyAlignment="1">
      <alignment horizontal="center" vertical="center" shrinkToFit="1"/>
    </xf>
    <xf numFmtId="177" fontId="6" fillId="0" borderId="63" xfId="0" applyNumberFormat="1" applyFont="1" applyBorder="1" applyAlignment="1">
      <alignment horizontal="center" vertical="center" wrapText="1"/>
    </xf>
    <xf numFmtId="177" fontId="19" fillId="0" borderId="63" xfId="0" applyNumberFormat="1" applyFont="1" applyBorder="1" applyAlignment="1">
      <alignment horizontal="center" vertical="center" wrapText="1"/>
    </xf>
    <xf numFmtId="177" fontId="19" fillId="0" borderId="63" xfId="0" applyNumberFormat="1" applyFont="1" applyBorder="1" applyAlignment="1">
      <alignment horizontal="center" vertical="center" wrapText="1" shrinkToFit="1"/>
    </xf>
    <xf numFmtId="0" fontId="2" fillId="0" borderId="39" xfId="0" applyFont="1" applyBorder="1">
      <alignment vertical="center"/>
    </xf>
    <xf numFmtId="0" fontId="4" fillId="0" borderId="68" xfId="0" applyFont="1" applyBorder="1">
      <alignment vertical="center"/>
    </xf>
    <xf numFmtId="0" fontId="20" fillId="0" borderId="39" xfId="0" applyFont="1" applyBorder="1">
      <alignment vertical="center"/>
    </xf>
    <xf numFmtId="0" fontId="20" fillId="0" borderId="0" xfId="0" applyFont="1">
      <alignment vertical="center"/>
    </xf>
    <xf numFmtId="0" fontId="37" fillId="0" borderId="0" xfId="3" applyFont="1" applyAlignment="1">
      <alignment vertical="center"/>
    </xf>
    <xf numFmtId="0" fontId="39" fillId="0" borderId="64" xfId="3" applyFont="1" applyBorder="1" applyAlignment="1">
      <alignment vertical="center"/>
    </xf>
    <xf numFmtId="0" fontId="39" fillId="0" borderId="65" xfId="3" applyFont="1" applyBorder="1" applyAlignment="1">
      <alignment vertical="center"/>
    </xf>
    <xf numFmtId="0" fontId="39" fillId="0" borderId="0" xfId="3" applyFont="1" applyAlignment="1">
      <alignment vertical="center"/>
    </xf>
    <xf numFmtId="0" fontId="40" fillId="0" borderId="65" xfId="3" applyFont="1" applyBorder="1" applyAlignment="1">
      <alignment vertical="center"/>
    </xf>
    <xf numFmtId="0" fontId="4" fillId="0" borderId="0" xfId="5" applyFont="1">
      <alignment vertical="center"/>
    </xf>
    <xf numFmtId="0" fontId="2" fillId="0" borderId="0" xfId="5" applyFont="1">
      <alignment vertical="center"/>
    </xf>
    <xf numFmtId="0" fontId="16" fillId="0" borderId="0" xfId="5" applyFont="1">
      <alignment vertical="center"/>
    </xf>
    <xf numFmtId="0" fontId="28" fillId="0" borderId="0" xfId="5" applyFont="1" applyAlignment="1">
      <alignment vertical="center" wrapText="1"/>
    </xf>
    <xf numFmtId="0" fontId="43" fillId="0" borderId="40" xfId="5" applyFont="1" applyBorder="1" applyAlignment="1">
      <alignment vertical="center" wrapText="1"/>
    </xf>
    <xf numFmtId="180" fontId="43" fillId="0" borderId="39" xfId="5" applyNumberFormat="1" applyFont="1" applyBorder="1" applyAlignment="1">
      <alignment vertical="center" wrapText="1"/>
    </xf>
    <xf numFmtId="0" fontId="33" fillId="0" borderId="70" xfId="5" applyFont="1" applyBorder="1" applyAlignment="1">
      <alignment vertical="center" wrapText="1"/>
    </xf>
    <xf numFmtId="0" fontId="43" fillId="0" borderId="39" xfId="5" applyFont="1" applyBorder="1" applyAlignment="1">
      <alignment vertical="center" wrapText="1"/>
    </xf>
    <xf numFmtId="0" fontId="4" fillId="0" borderId="39" xfId="5" applyFont="1" applyBorder="1" applyAlignment="1">
      <alignment vertical="center" wrapText="1"/>
    </xf>
    <xf numFmtId="0" fontId="4" fillId="0" borderId="70" xfId="5" applyFont="1" applyBorder="1" applyAlignment="1">
      <alignment vertical="center" wrapText="1"/>
    </xf>
    <xf numFmtId="0" fontId="2" fillId="0" borderId="62" xfId="5" applyFont="1" applyBorder="1" applyAlignment="1">
      <alignment horizontal="center" vertical="top" wrapText="1"/>
    </xf>
    <xf numFmtId="0" fontId="4" fillId="0" borderId="62" xfId="5" applyFont="1" applyBorder="1" applyAlignment="1">
      <alignment vertical="top" wrapText="1"/>
    </xf>
    <xf numFmtId="0" fontId="33" fillId="0" borderId="32" xfId="5" applyFont="1" applyBorder="1" applyAlignment="1">
      <alignment vertical="center" wrapText="1"/>
    </xf>
    <xf numFmtId="0" fontId="1" fillId="0" borderId="72" xfId="5" applyFont="1" applyBorder="1" applyAlignment="1">
      <alignment vertical="center" wrapText="1"/>
    </xf>
    <xf numFmtId="183" fontId="43" fillId="0" borderId="0" xfId="5" applyNumberFormat="1" applyFont="1" applyAlignment="1">
      <alignment vertical="center" wrapText="1"/>
    </xf>
    <xf numFmtId="0" fontId="1" fillId="0" borderId="0" xfId="5" applyFont="1" applyAlignment="1">
      <alignment vertical="center" wrapText="1"/>
    </xf>
    <xf numFmtId="0" fontId="1" fillId="0" borderId="32" xfId="5" applyFont="1" applyBorder="1" applyAlignment="1">
      <alignment vertical="center" wrapText="1"/>
    </xf>
    <xf numFmtId="0" fontId="2" fillId="0" borderId="0" xfId="5" applyFont="1" applyAlignment="1">
      <alignment vertical="center" wrapText="1"/>
    </xf>
    <xf numFmtId="0" fontId="2" fillId="0" borderId="32" xfId="5" applyFont="1" applyBorder="1" applyAlignment="1">
      <alignment vertical="center" wrapText="1"/>
    </xf>
    <xf numFmtId="0" fontId="2" fillId="0" borderId="65" xfId="5" applyFont="1" applyBorder="1" applyAlignment="1">
      <alignment horizontal="center" vertical="top" wrapText="1"/>
    </xf>
    <xf numFmtId="0" fontId="4" fillId="0" borderId="65" xfId="5" applyFont="1" applyBorder="1" applyAlignment="1">
      <alignment vertical="top" wrapText="1"/>
    </xf>
    <xf numFmtId="0" fontId="2" fillId="0" borderId="36" xfId="5" applyFont="1" applyBorder="1" applyAlignment="1">
      <alignment vertical="top" wrapText="1"/>
    </xf>
    <xf numFmtId="0" fontId="2" fillId="0" borderId="35" xfId="5" applyFont="1" applyBorder="1" applyAlignment="1">
      <alignment vertical="top" wrapText="1"/>
    </xf>
    <xf numFmtId="0" fontId="19" fillId="0" borderId="35" xfId="5" applyFont="1" applyBorder="1" applyAlignment="1">
      <alignment horizontal="center" vertical="top" wrapText="1"/>
    </xf>
    <xf numFmtId="0" fontId="2" fillId="0" borderId="71" xfId="5" applyFont="1" applyBorder="1" applyAlignment="1">
      <alignment horizontal="right" vertical="top" wrapText="1"/>
    </xf>
    <xf numFmtId="0" fontId="2" fillId="0" borderId="64" xfId="5" applyFont="1" applyBorder="1" applyAlignment="1">
      <alignment horizontal="center" vertical="top" wrapText="1"/>
    </xf>
    <xf numFmtId="0" fontId="4" fillId="0" borderId="64" xfId="5" applyFont="1" applyBorder="1" applyAlignment="1">
      <alignment vertical="top" wrapText="1"/>
    </xf>
    <xf numFmtId="0" fontId="33" fillId="0" borderId="62" xfId="5" applyFont="1" applyBorder="1" applyAlignment="1">
      <alignment vertical="center" shrinkToFit="1"/>
    </xf>
    <xf numFmtId="184" fontId="33" fillId="0" borderId="62" xfId="5" applyNumberFormat="1" applyFont="1" applyBorder="1" applyAlignment="1">
      <alignment horizontal="center" vertical="center" shrinkToFit="1"/>
    </xf>
    <xf numFmtId="0" fontId="33" fillId="0" borderId="62" xfId="5" applyFont="1" applyBorder="1" applyAlignment="1">
      <alignment horizontal="center" vertical="center" shrinkToFit="1"/>
    </xf>
    <xf numFmtId="184" fontId="33" fillId="0" borderId="74" xfId="5" applyNumberFormat="1" applyFont="1" applyBorder="1" applyAlignment="1">
      <alignment horizontal="center" vertical="center" shrinkToFit="1"/>
    </xf>
    <xf numFmtId="184" fontId="2" fillId="0" borderId="37" xfId="5" applyNumberFormat="1" applyFont="1" applyBorder="1" applyAlignment="1">
      <alignment horizontal="center" vertical="center" shrinkToFit="1"/>
    </xf>
    <xf numFmtId="184" fontId="2" fillId="0" borderId="62" xfId="5" applyNumberFormat="1" applyFont="1" applyBorder="1" applyAlignment="1">
      <alignment horizontal="center" vertical="center" shrinkToFit="1"/>
    </xf>
    <xf numFmtId="0" fontId="4" fillId="0" borderId="62" xfId="5" applyFont="1" applyBorder="1" applyAlignment="1">
      <alignment horizontal="center" vertical="top" shrinkToFit="1"/>
    </xf>
    <xf numFmtId="0" fontId="33" fillId="0" borderId="65" xfId="5" applyFont="1" applyBorder="1" applyAlignment="1">
      <alignment vertical="center" shrinkToFit="1"/>
    </xf>
    <xf numFmtId="184" fontId="33" fillId="0" borderId="65" xfId="5" applyNumberFormat="1" applyFont="1" applyBorder="1" applyAlignment="1">
      <alignment horizontal="center" vertical="center" shrinkToFit="1"/>
    </xf>
    <xf numFmtId="0" fontId="33" fillId="0" borderId="65" xfId="5" applyFont="1" applyBorder="1" applyAlignment="1">
      <alignment horizontal="center" vertical="center" shrinkToFit="1"/>
    </xf>
    <xf numFmtId="184" fontId="33" fillId="0" borderId="76" xfId="5" applyNumberFormat="1" applyFont="1" applyBorder="1" applyAlignment="1">
      <alignment horizontal="center" vertical="center" shrinkToFit="1"/>
    </xf>
    <xf numFmtId="184" fontId="33" fillId="0" borderId="77" xfId="5" applyNumberFormat="1" applyFont="1" applyBorder="1" applyAlignment="1">
      <alignment horizontal="center" vertical="center" shrinkToFit="1"/>
    </xf>
    <xf numFmtId="184" fontId="2" fillId="0" borderId="65" xfId="5" applyNumberFormat="1" applyFont="1" applyBorder="1" applyAlignment="1">
      <alignment horizontal="center" vertical="center" shrinkToFit="1"/>
    </xf>
    <xf numFmtId="0" fontId="4" fillId="0" borderId="65" xfId="5" applyFont="1" applyBorder="1" applyAlignment="1">
      <alignment horizontal="center" vertical="top" shrinkToFit="1"/>
    </xf>
    <xf numFmtId="0" fontId="2" fillId="0" borderId="65" xfId="5" applyFont="1" applyBorder="1" applyAlignment="1">
      <alignment horizontal="center" vertical="top" shrinkToFit="1"/>
    </xf>
    <xf numFmtId="0" fontId="33" fillId="0" borderId="64" xfId="5" applyFont="1" applyBorder="1" applyAlignment="1">
      <alignment vertical="center" shrinkToFit="1"/>
    </xf>
    <xf numFmtId="184" fontId="33" fillId="0" borderId="64" xfId="5" applyNumberFormat="1" applyFont="1" applyBorder="1" applyAlignment="1">
      <alignment horizontal="center" vertical="center" shrinkToFit="1"/>
    </xf>
    <xf numFmtId="0" fontId="33" fillId="0" borderId="64" xfId="5" applyFont="1" applyBorder="1" applyAlignment="1">
      <alignment horizontal="center" vertical="center" shrinkToFit="1"/>
    </xf>
    <xf numFmtId="184" fontId="33" fillId="0" borderId="78" xfId="5" applyNumberFormat="1" applyFont="1" applyBorder="1" applyAlignment="1">
      <alignment horizontal="center" vertical="center" shrinkToFit="1"/>
    </xf>
    <xf numFmtId="184" fontId="33" fillId="0" borderId="33" xfId="5" applyNumberFormat="1" applyFont="1" applyBorder="1" applyAlignment="1">
      <alignment horizontal="center" vertical="center" shrinkToFit="1"/>
    </xf>
    <xf numFmtId="0" fontId="4" fillId="0" borderId="65" xfId="5" applyFont="1" applyBorder="1" applyAlignment="1">
      <alignment vertical="center" shrinkToFit="1"/>
    </xf>
    <xf numFmtId="0" fontId="33" fillId="0" borderId="74" xfId="5" applyFont="1" applyBorder="1" applyAlignment="1">
      <alignment horizontal="right" vertical="center" shrinkToFit="1"/>
    </xf>
    <xf numFmtId="0" fontId="33" fillId="0" borderId="37" xfId="5" applyFont="1" applyBorder="1" applyAlignment="1">
      <alignment horizontal="center" vertical="top" shrinkToFit="1"/>
    </xf>
    <xf numFmtId="0" fontId="33" fillId="0" borderId="76" xfId="5" applyFont="1" applyBorder="1" applyAlignment="1">
      <alignment horizontal="right" vertical="center" shrinkToFit="1"/>
    </xf>
    <xf numFmtId="0" fontId="33" fillId="0" borderId="77" xfId="5" applyFont="1" applyBorder="1" applyAlignment="1">
      <alignment horizontal="center" vertical="top" shrinkToFit="1"/>
    </xf>
    <xf numFmtId="184" fontId="33" fillId="0" borderId="65" xfId="5" quotePrefix="1" applyNumberFormat="1" applyFont="1" applyBorder="1" applyAlignment="1">
      <alignment horizontal="left" vertical="center" shrinkToFit="1"/>
    </xf>
    <xf numFmtId="184" fontId="2" fillId="0" borderId="33" xfId="5" applyNumberFormat="1" applyFont="1" applyBorder="1" applyAlignment="1">
      <alignment horizontal="center" vertical="center" shrinkToFit="1"/>
    </xf>
    <xf numFmtId="0" fontId="2" fillId="0" borderId="64" xfId="5" applyFont="1" applyBorder="1" applyAlignment="1">
      <alignment horizontal="center" vertical="top" shrinkToFit="1"/>
    </xf>
    <xf numFmtId="0" fontId="2" fillId="0" borderId="78" xfId="5" applyFont="1" applyBorder="1" applyAlignment="1">
      <alignment horizontal="right" vertical="center" shrinkToFit="1"/>
    </xf>
    <xf numFmtId="0" fontId="2" fillId="0" borderId="33" xfId="5" applyFont="1" applyBorder="1" applyAlignment="1">
      <alignment horizontal="center" vertical="top" shrinkToFit="1"/>
    </xf>
    <xf numFmtId="184" fontId="2" fillId="0" borderId="64" xfId="5" applyNumberFormat="1" applyFont="1" applyBorder="1" applyAlignment="1">
      <alignment horizontal="right" vertical="center" shrinkToFit="1"/>
    </xf>
    <xf numFmtId="0" fontId="2" fillId="0" borderId="80" xfId="5" applyFont="1" applyBorder="1" applyAlignment="1">
      <alignment horizontal="center" vertical="center" wrapText="1"/>
    </xf>
    <xf numFmtId="0" fontId="2" fillId="0" borderId="69" xfId="5" applyFont="1" applyBorder="1" applyAlignment="1">
      <alignment horizontal="center" vertical="center" wrapText="1"/>
    </xf>
    <xf numFmtId="0" fontId="2" fillId="0" borderId="0" xfId="5" applyFont="1" applyAlignment="1">
      <alignment horizontal="justify" vertical="center"/>
    </xf>
    <xf numFmtId="0" fontId="2" fillId="0" borderId="40" xfId="5" applyFont="1" applyBorder="1">
      <alignment vertical="center"/>
    </xf>
    <xf numFmtId="0" fontId="2" fillId="0" borderId="36" xfId="5" applyFont="1" applyBorder="1">
      <alignment vertical="center"/>
    </xf>
    <xf numFmtId="0" fontId="2" fillId="0" borderId="35" xfId="5" applyFont="1" applyBorder="1">
      <alignment vertical="center"/>
    </xf>
    <xf numFmtId="0" fontId="2" fillId="0" borderId="71" xfId="5" applyFont="1" applyBorder="1">
      <alignment vertical="center"/>
    </xf>
    <xf numFmtId="0" fontId="45" fillId="0" borderId="0" xfId="5" applyFont="1">
      <alignment vertical="center"/>
    </xf>
    <xf numFmtId="0" fontId="1" fillId="0" borderId="39" xfId="5" applyFont="1" applyBorder="1" applyAlignment="1">
      <alignment horizontal="center"/>
    </xf>
    <xf numFmtId="0" fontId="1" fillId="0" borderId="0" xfId="5" applyFont="1" applyAlignment="1">
      <alignment horizontal="justify" vertical="center"/>
    </xf>
    <xf numFmtId="0" fontId="42" fillId="0" borderId="0" xfId="5">
      <alignment vertical="center"/>
    </xf>
    <xf numFmtId="0" fontId="46" fillId="0" borderId="0" xfId="3" applyFont="1" applyAlignment="1">
      <alignment horizontal="center" vertical="center"/>
    </xf>
    <xf numFmtId="0" fontId="46" fillId="0" borderId="0" xfId="3" applyFont="1" applyAlignment="1">
      <alignment vertical="center"/>
    </xf>
    <xf numFmtId="0" fontId="47" fillId="0" borderId="0" xfId="5" applyFont="1">
      <alignment vertical="center"/>
    </xf>
    <xf numFmtId="0" fontId="48" fillId="0" borderId="0" xfId="3" applyFont="1" applyAlignment="1">
      <alignment vertical="center"/>
    </xf>
    <xf numFmtId="0" fontId="38" fillId="0" borderId="0" xfId="3" applyFont="1" applyAlignment="1">
      <alignment vertical="center"/>
    </xf>
    <xf numFmtId="0" fontId="38" fillId="0" borderId="40" xfId="3" applyFont="1" applyBorder="1" applyAlignment="1">
      <alignment horizontal="center" vertical="center"/>
    </xf>
    <xf numFmtId="176" fontId="40" fillId="0" borderId="39" xfId="3" applyNumberFormat="1" applyFont="1" applyBorder="1" applyAlignment="1">
      <alignment vertical="center" shrinkToFit="1"/>
    </xf>
    <xf numFmtId="0" fontId="38" fillId="0" borderId="70" xfId="3" applyFont="1" applyBorder="1" applyAlignment="1">
      <alignment horizontal="center" vertical="center"/>
    </xf>
    <xf numFmtId="185" fontId="40" fillId="0" borderId="62" xfId="3" applyNumberFormat="1" applyFont="1" applyBorder="1" applyAlignment="1">
      <alignment vertical="center"/>
    </xf>
    <xf numFmtId="0" fontId="40" fillId="0" borderId="62" xfId="3" applyFont="1" applyBorder="1" applyAlignment="1">
      <alignment horizontal="center" vertical="center"/>
    </xf>
    <xf numFmtId="185" fontId="40" fillId="0" borderId="62" xfId="6" applyNumberFormat="1" applyFont="1" applyBorder="1" applyAlignment="1">
      <alignment vertical="center"/>
    </xf>
    <xf numFmtId="0" fontId="38" fillId="0" borderId="72" xfId="3" applyFont="1" applyBorder="1" applyAlignment="1">
      <alignment horizontal="center" vertical="center"/>
    </xf>
    <xf numFmtId="0" fontId="38" fillId="0" borderId="32" xfId="3" applyFont="1" applyBorder="1" applyAlignment="1">
      <alignment horizontal="center" vertical="center"/>
    </xf>
    <xf numFmtId="0" fontId="40" fillId="0" borderId="65" xfId="3" applyFont="1" applyBorder="1" applyAlignment="1">
      <alignment horizontal="center" vertical="center"/>
    </xf>
    <xf numFmtId="185" fontId="40" fillId="0" borderId="65" xfId="3" applyNumberFormat="1" applyFont="1" applyBorder="1" applyAlignment="1">
      <alignment vertical="center"/>
    </xf>
    <xf numFmtId="0" fontId="38" fillId="0" borderId="36" xfId="3" applyFont="1" applyBorder="1" applyAlignment="1">
      <alignment horizontal="center" vertical="center"/>
    </xf>
    <xf numFmtId="176" fontId="40" fillId="0" borderId="35" xfId="3" applyNumberFormat="1" applyFont="1" applyBorder="1" applyAlignment="1">
      <alignment vertical="center" shrinkToFit="1"/>
    </xf>
    <xf numFmtId="0" fontId="38" fillId="0" borderId="71" xfId="3" applyFont="1" applyBorder="1" applyAlignment="1">
      <alignment horizontal="center" vertical="center"/>
    </xf>
    <xf numFmtId="178" fontId="39" fillId="0" borderId="62" xfId="6" applyNumberFormat="1" applyFont="1" applyBorder="1" applyAlignment="1">
      <alignment vertical="center"/>
    </xf>
    <xf numFmtId="0" fontId="39" fillId="0" borderId="62" xfId="3" applyFont="1" applyBorder="1" applyAlignment="1">
      <alignment horizontal="center" vertical="center"/>
    </xf>
    <xf numFmtId="0" fontId="35" fillId="0" borderId="62" xfId="3" applyFont="1" applyBorder="1" applyAlignment="1">
      <alignment vertical="top"/>
    </xf>
    <xf numFmtId="0" fontId="54" fillId="0" borderId="62" xfId="3" applyFont="1" applyBorder="1" applyAlignment="1">
      <alignment horizontal="right" vertical="center"/>
    </xf>
    <xf numFmtId="178" fontId="39" fillId="0" borderId="64" xfId="6" applyNumberFormat="1" applyFont="1" applyBorder="1" applyAlignment="1">
      <alignment vertical="center"/>
    </xf>
    <xf numFmtId="0" fontId="39" fillId="0" borderId="65" xfId="3" applyFont="1" applyBorder="1" applyAlignment="1">
      <alignment horizontal="center" vertical="center"/>
    </xf>
    <xf numFmtId="0" fontId="35" fillId="0" borderId="65" xfId="3" applyFont="1" applyBorder="1"/>
    <xf numFmtId="56" fontId="54" fillId="0" borderId="64" xfId="3" applyNumberFormat="1" applyFont="1" applyBorder="1" applyAlignment="1">
      <alignment horizontal="left" vertical="center"/>
    </xf>
    <xf numFmtId="0" fontId="39" fillId="0" borderId="64" xfId="3" applyFont="1" applyBorder="1" applyAlignment="1">
      <alignment horizontal="center" vertical="center"/>
    </xf>
    <xf numFmtId="0" fontId="35" fillId="0" borderId="62" xfId="3" applyFont="1" applyBorder="1" applyAlignment="1">
      <alignment vertical="center"/>
    </xf>
    <xf numFmtId="0" fontId="40" fillId="0" borderId="40" xfId="3" applyFont="1" applyBorder="1" applyAlignment="1">
      <alignment horizontal="center" vertical="center"/>
    </xf>
    <xf numFmtId="38" fontId="40" fillId="0" borderId="62" xfId="6" applyFont="1" applyBorder="1" applyAlignment="1">
      <alignment horizontal="center" vertical="center"/>
    </xf>
    <xf numFmtId="0" fontId="55" fillId="0" borderId="62" xfId="3" applyFont="1" applyBorder="1" applyAlignment="1">
      <alignment horizontal="right" vertical="center"/>
    </xf>
    <xf numFmtId="0" fontId="40" fillId="0" borderId="72" xfId="3" applyFont="1" applyBorder="1" applyAlignment="1">
      <alignment horizontal="center" vertical="center"/>
    </xf>
    <xf numFmtId="38" fontId="40" fillId="0" borderId="65" xfId="6" applyFont="1" applyBorder="1" applyAlignment="1">
      <alignment horizontal="center" vertical="center"/>
    </xf>
    <xf numFmtId="185" fontId="40" fillId="0" borderId="65" xfId="6" applyNumberFormat="1" applyFont="1" applyBorder="1" applyAlignment="1">
      <alignment vertical="center"/>
    </xf>
    <xf numFmtId="56" fontId="55" fillId="0" borderId="64" xfId="3" quotePrefix="1" applyNumberFormat="1" applyFont="1" applyBorder="1" applyAlignment="1">
      <alignment horizontal="left" vertical="center"/>
    </xf>
    <xf numFmtId="0" fontId="40" fillId="0" borderId="64" xfId="3" applyFont="1" applyBorder="1" applyAlignment="1">
      <alignment horizontal="left" vertical="center"/>
    </xf>
    <xf numFmtId="38" fontId="40" fillId="0" borderId="62" xfId="6" applyFont="1" applyBorder="1" applyAlignment="1">
      <alignment horizontal="center"/>
    </xf>
    <xf numFmtId="185" fontId="40" fillId="0" borderId="62" xfId="6" applyNumberFormat="1" applyFont="1" applyBorder="1" applyAlignment="1"/>
    <xf numFmtId="38" fontId="40" fillId="0" borderId="65" xfId="6" applyFont="1" applyBorder="1" applyAlignment="1">
      <alignment horizontal="center"/>
    </xf>
    <xf numFmtId="185" fontId="40" fillId="0" borderId="65" xfId="6" applyNumberFormat="1" applyFont="1" applyBorder="1" applyAlignment="1"/>
    <xf numFmtId="0" fontId="40" fillId="0" borderId="40" xfId="3" quotePrefix="1" applyFont="1" applyBorder="1" applyAlignment="1">
      <alignment horizontal="center" vertical="center"/>
    </xf>
    <xf numFmtId="38" fontId="35" fillId="0" borderId="62" xfId="6" applyFont="1" applyBorder="1" applyAlignment="1">
      <alignment vertical="top"/>
    </xf>
    <xf numFmtId="0" fontId="40" fillId="0" borderId="65" xfId="3" applyFont="1" applyBorder="1" applyAlignment="1">
      <alignment horizontal="center"/>
    </xf>
    <xf numFmtId="185" fontId="40" fillId="0" borderId="65" xfId="3" applyNumberFormat="1" applyFont="1" applyBorder="1" applyAlignment="1">
      <alignment horizontal="center"/>
    </xf>
    <xf numFmtId="0" fontId="38" fillId="0" borderId="62" xfId="3" applyFont="1" applyBorder="1" applyAlignment="1">
      <alignment horizontal="center" vertical="top"/>
    </xf>
    <xf numFmtId="0" fontId="39" fillId="0" borderId="62" xfId="3" applyFont="1" applyBorder="1" applyAlignment="1">
      <alignment horizontal="center" vertical="center" shrinkToFit="1"/>
    </xf>
    <xf numFmtId="0" fontId="39" fillId="0" borderId="62" xfId="3" applyFont="1" applyBorder="1" applyAlignment="1">
      <alignment horizontal="center" vertical="top"/>
    </xf>
    <xf numFmtId="0" fontId="39" fillId="0" borderId="36" xfId="3" applyFont="1" applyBorder="1" applyAlignment="1">
      <alignment horizontal="center"/>
    </xf>
    <xf numFmtId="0" fontId="39" fillId="0" borderId="73" xfId="3" applyFont="1" applyBorder="1" applyAlignment="1">
      <alignment horizontal="center" vertical="center"/>
    </xf>
    <xf numFmtId="0" fontId="39" fillId="0" borderId="68" xfId="3" applyFont="1" applyBorder="1" applyAlignment="1">
      <alignment horizontal="center" vertical="center"/>
    </xf>
    <xf numFmtId="0" fontId="39" fillId="0" borderId="75" xfId="3" applyFont="1" applyBorder="1" applyAlignment="1">
      <alignment vertical="center"/>
    </xf>
    <xf numFmtId="0" fontId="39" fillId="0" borderId="64" xfId="3" applyFont="1" applyBorder="1" applyAlignment="1">
      <alignment horizontal="center"/>
    </xf>
    <xf numFmtId="0" fontId="1" fillId="0" borderId="32" xfId="5" applyFont="1" applyBorder="1" applyAlignment="1">
      <alignment horizontal="right" vertical="center"/>
    </xf>
    <xf numFmtId="0" fontId="6" fillId="0" borderId="72" xfId="5" applyFont="1" applyBorder="1">
      <alignment vertical="center"/>
    </xf>
    <xf numFmtId="0" fontId="6" fillId="0" borderId="0" xfId="5" applyFont="1">
      <alignment vertical="center"/>
    </xf>
    <xf numFmtId="0" fontId="1" fillId="0" borderId="32" xfId="5" applyFont="1" applyBorder="1">
      <alignment vertical="center"/>
    </xf>
    <xf numFmtId="0" fontId="42" fillId="0" borderId="0" xfId="5" applyAlignment="1">
      <alignment horizontal="centerContinuous" vertical="center"/>
    </xf>
    <xf numFmtId="0" fontId="52" fillId="0" borderId="0" xfId="5" applyFont="1" applyAlignment="1">
      <alignment horizontal="centerContinuous" vertical="center"/>
    </xf>
    <xf numFmtId="0" fontId="38" fillId="0" borderId="0" xfId="3" applyFont="1"/>
    <xf numFmtId="0" fontId="34" fillId="0" borderId="0" xfId="3"/>
    <xf numFmtId="186" fontId="40" fillId="0" borderId="39" xfId="6" applyNumberFormat="1" applyFont="1" applyBorder="1" applyAlignment="1">
      <alignment vertical="center"/>
    </xf>
    <xf numFmtId="0" fontId="40" fillId="0" borderId="62" xfId="3" applyFont="1" applyBorder="1" applyAlignment="1">
      <alignment vertical="center" wrapText="1"/>
    </xf>
    <xf numFmtId="0" fontId="40" fillId="0" borderId="62" xfId="3" applyFont="1" applyBorder="1" applyAlignment="1">
      <alignment vertical="center"/>
    </xf>
    <xf numFmtId="0" fontId="40" fillId="0" borderId="70" xfId="3" applyFont="1" applyBorder="1" applyAlignment="1">
      <alignment vertical="center"/>
    </xf>
    <xf numFmtId="186" fontId="40" fillId="0" borderId="0" xfId="6" applyNumberFormat="1" applyFont="1" applyBorder="1" applyAlignment="1">
      <alignment vertical="center"/>
    </xf>
    <xf numFmtId="185" fontId="40" fillId="0" borderId="72" xfId="3" applyNumberFormat="1" applyFont="1" applyBorder="1" applyAlignment="1">
      <alignment vertical="center"/>
    </xf>
    <xf numFmtId="0" fontId="40" fillId="0" borderId="32" xfId="3" applyFont="1" applyBorder="1" applyAlignment="1">
      <alignment vertical="center"/>
    </xf>
    <xf numFmtId="0" fontId="55" fillId="0" borderId="62" xfId="3" applyFont="1" applyBorder="1" applyAlignment="1">
      <alignment vertical="center"/>
    </xf>
    <xf numFmtId="0" fontId="40" fillId="0" borderId="40" xfId="3" applyFont="1" applyBorder="1" applyAlignment="1">
      <alignment horizontal="center" vertical="center" shrinkToFit="1"/>
    </xf>
    <xf numFmtId="0" fontId="55" fillId="0" borderId="65" xfId="3" applyFont="1" applyBorder="1" applyAlignment="1">
      <alignment vertical="center"/>
    </xf>
    <xf numFmtId="0" fontId="40" fillId="0" borderId="72" xfId="3" applyFont="1" applyBorder="1" applyAlignment="1">
      <alignment horizontal="center" vertical="center" shrinkToFit="1"/>
    </xf>
    <xf numFmtId="0" fontId="40" fillId="0" borderId="64" xfId="3" applyFont="1" applyBorder="1" applyAlignment="1">
      <alignment vertical="center"/>
    </xf>
    <xf numFmtId="0" fontId="55" fillId="0" borderId="64" xfId="3" applyFont="1" applyBorder="1" applyAlignment="1">
      <alignment vertical="center" wrapText="1"/>
    </xf>
    <xf numFmtId="0" fontId="57" fillId="0" borderId="40" xfId="3" applyFont="1" applyBorder="1" applyAlignment="1">
      <alignment vertical="center"/>
    </xf>
    <xf numFmtId="0" fontId="57" fillId="0" borderId="72" xfId="3" applyFont="1" applyBorder="1" applyAlignment="1">
      <alignment vertical="center"/>
    </xf>
    <xf numFmtId="185" fontId="40" fillId="0" borderId="39" xfId="3" applyNumberFormat="1" applyFont="1" applyBorder="1" applyAlignment="1">
      <alignment vertical="center"/>
    </xf>
    <xf numFmtId="0" fontId="40" fillId="0" borderId="39" xfId="3" applyFont="1" applyBorder="1" applyAlignment="1">
      <alignment horizontal="center" vertical="center"/>
    </xf>
    <xf numFmtId="185" fontId="40" fillId="0" borderId="40" xfId="3" applyNumberFormat="1" applyFont="1" applyBorder="1" applyAlignment="1">
      <alignment vertical="center"/>
    </xf>
    <xf numFmtId="185" fontId="40" fillId="0" borderId="0" xfId="3" applyNumberFormat="1" applyFont="1" applyAlignment="1">
      <alignment vertical="center"/>
    </xf>
    <xf numFmtId="0" fontId="40" fillId="0" borderId="0" xfId="3" applyFont="1" applyAlignment="1">
      <alignment horizontal="center" vertical="center"/>
    </xf>
    <xf numFmtId="186" fontId="40" fillId="0" borderId="0" xfId="6" applyNumberFormat="1" applyFont="1" applyBorder="1" applyAlignment="1">
      <alignment horizontal="right" vertical="center"/>
    </xf>
    <xf numFmtId="185" fontId="40" fillId="0" borderId="65" xfId="3" applyNumberFormat="1" applyFont="1" applyBorder="1" applyAlignment="1">
      <alignment horizontal="right" vertical="center"/>
    </xf>
    <xf numFmtId="0" fontId="62" fillId="0" borderId="81" xfId="0" applyFont="1" applyBorder="1" applyAlignment="1">
      <alignment horizontal="center" vertical="center"/>
    </xf>
    <xf numFmtId="0" fontId="0" fillId="0" borderId="82" xfId="0" applyBorder="1">
      <alignment vertical="center"/>
    </xf>
    <xf numFmtId="0" fontId="0" fillId="0" borderId="83" xfId="0" applyBorder="1">
      <alignment vertical="center"/>
    </xf>
    <xf numFmtId="0" fontId="62" fillId="0" borderId="84" xfId="0" applyFont="1" applyBorder="1" applyAlignment="1">
      <alignment horizontal="center" vertical="center"/>
    </xf>
    <xf numFmtId="0" fontId="0" fillId="0" borderId="85" xfId="0" applyBorder="1">
      <alignment vertical="center"/>
    </xf>
    <xf numFmtId="0" fontId="0" fillId="0" borderId="86" xfId="0" applyBorder="1">
      <alignment vertical="center"/>
    </xf>
    <xf numFmtId="0" fontId="0" fillId="0" borderId="87" xfId="0" applyBorder="1">
      <alignment vertical="center"/>
    </xf>
    <xf numFmtId="0" fontId="39" fillId="0" borderId="88" xfId="0" applyFont="1" applyBorder="1" applyAlignment="1">
      <alignment vertical="top" wrapText="1"/>
    </xf>
    <xf numFmtId="0" fontId="39" fillId="0" borderId="0" xfId="0" applyFont="1" applyAlignment="1">
      <alignment vertical="top" wrapText="1"/>
    </xf>
    <xf numFmtId="0" fontId="54" fillId="0" borderId="0" xfId="0" applyFont="1">
      <alignment vertical="center"/>
    </xf>
    <xf numFmtId="0" fontId="63" fillId="0" borderId="0" xfId="0" applyFont="1">
      <alignment vertical="center"/>
    </xf>
    <xf numFmtId="0" fontId="61" fillId="0" borderId="0" xfId="0" applyFont="1">
      <alignment vertical="center"/>
    </xf>
    <xf numFmtId="0" fontId="61" fillId="0" borderId="84" xfId="0" applyFont="1" applyBorder="1">
      <alignment vertical="center"/>
    </xf>
    <xf numFmtId="0" fontId="61" fillId="0" borderId="88" xfId="0" applyFont="1" applyBorder="1">
      <alignment vertical="center"/>
    </xf>
    <xf numFmtId="0" fontId="61" fillId="0" borderId="86" xfId="0" applyFont="1" applyBorder="1">
      <alignment vertical="center"/>
    </xf>
    <xf numFmtId="0" fontId="64" fillId="0" borderId="0" xfId="0" applyFont="1">
      <alignment vertical="center"/>
    </xf>
    <xf numFmtId="0" fontId="18" fillId="0" borderId="0" xfId="3" applyFont="1"/>
    <xf numFmtId="0" fontId="54" fillId="0" borderId="0" xfId="3" applyFont="1"/>
    <xf numFmtId="0" fontId="54" fillId="0" borderId="0" xfId="3" applyFont="1" applyAlignment="1">
      <alignment horizontal="right"/>
    </xf>
    <xf numFmtId="0" fontId="54" fillId="0" borderId="0" xfId="3" applyFont="1" applyAlignment="1">
      <alignment horizontal="right" vertical="top" wrapText="1"/>
    </xf>
    <xf numFmtId="0" fontId="18" fillId="0" borderId="0" xfId="3" applyFont="1" applyAlignment="1">
      <alignment vertical="center"/>
    </xf>
    <xf numFmtId="0" fontId="65" fillId="0" borderId="0" xfId="3" applyFont="1" applyAlignment="1">
      <alignment vertical="center"/>
    </xf>
    <xf numFmtId="0" fontId="18" fillId="0" borderId="0" xfId="3" applyFont="1" applyAlignment="1">
      <alignment horizontal="center" vertical="center"/>
    </xf>
    <xf numFmtId="0" fontId="39" fillId="0" borderId="69" xfId="3" applyFont="1" applyBorder="1" applyAlignment="1">
      <alignment horizontal="center" vertical="center"/>
    </xf>
    <xf numFmtId="0" fontId="39" fillId="0" borderId="105" xfId="3" applyFont="1" applyBorder="1" applyAlignment="1">
      <alignment horizontal="center" vertical="center"/>
    </xf>
    <xf numFmtId="0" fontId="39" fillId="0" borderId="102" xfId="3" applyFont="1" applyBorder="1" applyAlignment="1">
      <alignment vertical="center"/>
    </xf>
    <xf numFmtId="0" fontId="39" fillId="0" borderId="39" xfId="3" applyFont="1" applyBorder="1" applyAlignment="1">
      <alignment vertical="center"/>
    </xf>
    <xf numFmtId="0" fontId="39" fillId="0" borderId="70" xfId="3" applyFont="1" applyBorder="1" applyAlignment="1">
      <alignment vertical="center"/>
    </xf>
    <xf numFmtId="0" fontId="39" fillId="0" borderId="106" xfId="3" applyFont="1" applyBorder="1" applyAlignment="1">
      <alignment horizontal="center" vertical="center"/>
    </xf>
    <xf numFmtId="0" fontId="39" fillId="0" borderId="85" xfId="3" applyFont="1" applyBorder="1" applyAlignment="1">
      <alignment vertical="center"/>
    </xf>
    <xf numFmtId="0" fontId="39" fillId="0" borderId="32" xfId="3" applyFont="1" applyBorder="1" applyAlignment="1">
      <alignment vertical="center"/>
    </xf>
    <xf numFmtId="0" fontId="39" fillId="0" borderId="84" xfId="3" applyFont="1" applyBorder="1" applyAlignment="1">
      <alignment horizontal="center" vertical="center"/>
    </xf>
    <xf numFmtId="0" fontId="39" fillId="0" borderId="103" xfId="3" applyFont="1" applyBorder="1" applyAlignment="1">
      <alignment vertical="center"/>
    </xf>
    <xf numFmtId="0" fontId="39" fillId="0" borderId="35" xfId="3" applyFont="1" applyBorder="1" applyAlignment="1">
      <alignment vertical="center"/>
    </xf>
    <xf numFmtId="0" fontId="39" fillId="0" borderId="71" xfId="3" applyFont="1" applyBorder="1" applyAlignment="1">
      <alignment vertical="center"/>
    </xf>
    <xf numFmtId="0" fontId="53" fillId="0" borderId="107" xfId="3" applyFont="1" applyBorder="1" applyAlignment="1">
      <alignment horizontal="center" vertical="center"/>
    </xf>
    <xf numFmtId="0" fontId="53" fillId="0" borderId="107" xfId="3" applyFont="1" applyBorder="1" applyAlignment="1">
      <alignment horizontal="center" vertical="center" shrinkToFit="1"/>
    </xf>
    <xf numFmtId="0" fontId="39" fillId="0" borderId="107" xfId="3" applyFont="1" applyBorder="1" applyAlignment="1">
      <alignment horizontal="center" vertical="center"/>
    </xf>
    <xf numFmtId="0" fontId="1" fillId="0" borderId="70" xfId="5" applyFont="1" applyBorder="1">
      <alignment vertical="center"/>
    </xf>
    <xf numFmtId="0" fontId="4" fillId="0" borderId="0" xfId="0" applyFont="1" applyAlignment="1">
      <alignment horizontal="center" vertical="center"/>
    </xf>
    <xf numFmtId="181" fontId="39" fillId="0" borderId="0" xfId="3" applyNumberFormat="1" applyFont="1" applyAlignment="1">
      <alignment vertical="center"/>
    </xf>
    <xf numFmtId="181" fontId="39" fillId="0" borderId="64" xfId="3" applyNumberFormat="1" applyFont="1" applyBorder="1" applyAlignment="1">
      <alignment vertical="center"/>
    </xf>
    <xf numFmtId="0" fontId="1" fillId="0" borderId="0" xfId="5" applyFont="1" applyAlignment="1">
      <alignment horizontal="center" vertical="center"/>
    </xf>
    <xf numFmtId="0" fontId="71" fillId="0" borderId="0" xfId="0" applyFont="1">
      <alignment vertical="center"/>
    </xf>
    <xf numFmtId="0" fontId="40" fillId="0" borderId="64" xfId="3" applyFont="1" applyBorder="1" applyAlignment="1">
      <alignment horizontal="center" vertical="center"/>
    </xf>
    <xf numFmtId="0" fontId="2" fillId="0" borderId="64" xfId="5" applyFont="1" applyBorder="1" applyAlignment="1">
      <alignment vertical="center" shrinkToFit="1"/>
    </xf>
    <xf numFmtId="0" fontId="2" fillId="0" borderId="65" xfId="5" applyFont="1" applyBorder="1" applyAlignment="1">
      <alignment vertical="center" shrinkToFit="1"/>
    </xf>
    <xf numFmtId="0" fontId="2" fillId="0" borderId="62" xfId="5" applyFont="1" applyBorder="1" applyAlignment="1">
      <alignment vertical="center" shrinkToFit="1"/>
    </xf>
    <xf numFmtId="0" fontId="33" fillId="0" borderId="65" xfId="5" quotePrefix="1" applyFont="1" applyBorder="1" applyAlignment="1">
      <alignment horizontal="right" vertical="center" shrinkToFit="1"/>
    </xf>
    <xf numFmtId="0" fontId="33" fillId="0" borderId="65" xfId="5" applyFont="1" applyBorder="1" applyAlignment="1">
      <alignment horizontal="left" vertical="center" shrinkToFit="1"/>
    </xf>
    <xf numFmtId="0" fontId="33" fillId="0" borderId="65" xfId="5" applyFont="1" applyBorder="1" applyAlignment="1">
      <alignment horizontal="right" vertical="center" shrinkToFit="1"/>
    </xf>
    <xf numFmtId="0" fontId="40" fillId="0" borderId="0" xfId="3" applyFont="1" applyAlignment="1">
      <alignment vertical="center"/>
    </xf>
    <xf numFmtId="0" fontId="40" fillId="0" borderId="39" xfId="3" applyFont="1" applyBorder="1" applyAlignment="1">
      <alignment vertical="center"/>
    </xf>
    <xf numFmtId="0" fontId="40" fillId="0" borderId="72" xfId="3" applyFont="1" applyBorder="1" applyAlignment="1">
      <alignment vertical="center"/>
    </xf>
    <xf numFmtId="0" fontId="40" fillId="0" borderId="40" xfId="3" applyFont="1" applyBorder="1" applyAlignment="1">
      <alignment vertical="center"/>
    </xf>
    <xf numFmtId="0" fontId="75" fillId="0" borderId="62" xfId="3" applyFont="1" applyBorder="1" applyAlignment="1">
      <alignment vertical="center"/>
    </xf>
    <xf numFmtId="0" fontId="55" fillId="0" borderId="0" xfId="3" applyFont="1" applyAlignment="1">
      <alignment horizontal="right"/>
    </xf>
    <xf numFmtId="0" fontId="55" fillId="0" borderId="0" xfId="3" applyFont="1"/>
    <xf numFmtId="0" fontId="57" fillId="0" borderId="72" xfId="3" applyFont="1" applyBorder="1"/>
    <xf numFmtId="0" fontId="57" fillId="0" borderId="40" xfId="3" applyFont="1" applyBorder="1" applyAlignment="1">
      <alignment vertical="top"/>
    </xf>
    <xf numFmtId="0" fontId="39" fillId="0" borderId="62" xfId="3" applyFont="1" applyBorder="1" applyAlignment="1">
      <alignment horizontal="right" vertical="center"/>
    </xf>
    <xf numFmtId="0" fontId="40" fillId="0" borderId="36" xfId="3" applyFont="1" applyBorder="1" applyAlignment="1">
      <alignment vertical="center"/>
    </xf>
    <xf numFmtId="0" fontId="40" fillId="0" borderId="35" xfId="3" applyFont="1" applyBorder="1" applyAlignment="1">
      <alignment vertical="center"/>
    </xf>
    <xf numFmtId="179" fontId="1" fillId="3" borderId="63" xfId="2" applyNumberFormat="1" applyFont="1" applyFill="1" applyBorder="1">
      <alignment vertical="center"/>
    </xf>
    <xf numFmtId="179" fontId="19" fillId="3" borderId="63" xfId="2" applyNumberFormat="1" applyFont="1" applyFill="1" applyBorder="1">
      <alignment vertical="center"/>
    </xf>
    <xf numFmtId="178" fontId="1" fillId="3" borderId="66" xfId="2" applyNumberFormat="1" applyFont="1" applyFill="1" applyBorder="1">
      <alignment vertical="center"/>
    </xf>
    <xf numFmtId="178" fontId="19" fillId="3" borderId="66" xfId="2" applyNumberFormat="1" applyFont="1" applyFill="1" applyBorder="1">
      <alignment vertical="center"/>
    </xf>
    <xf numFmtId="0" fontId="4" fillId="3" borderId="69" xfId="0" applyFont="1" applyFill="1" applyBorder="1">
      <alignment vertical="center"/>
    </xf>
    <xf numFmtId="0" fontId="39" fillId="0" borderId="62" xfId="3" applyFont="1" applyBorder="1" applyAlignment="1">
      <alignment vertical="center"/>
    </xf>
    <xf numFmtId="0" fontId="40" fillId="0" borderId="71" xfId="3" applyFont="1" applyBorder="1" applyAlignment="1">
      <alignment vertical="center"/>
    </xf>
    <xf numFmtId="0" fontId="38" fillId="0" borderId="35" xfId="3" applyFont="1" applyBorder="1" applyAlignment="1">
      <alignment horizontal="center" vertical="center"/>
    </xf>
    <xf numFmtId="0" fontId="38" fillId="0" borderId="0" xfId="3" applyFont="1" applyAlignment="1">
      <alignment horizontal="center" vertical="center"/>
    </xf>
    <xf numFmtId="0" fontId="39" fillId="0" borderId="119" xfId="3" applyFont="1" applyBorder="1" applyAlignment="1">
      <alignment horizontal="center" vertical="center"/>
    </xf>
    <xf numFmtId="0" fontId="54" fillId="0" borderId="119" xfId="3" applyFont="1" applyBorder="1" applyAlignment="1">
      <alignment horizontal="right" vertical="center"/>
    </xf>
    <xf numFmtId="0" fontId="35" fillId="0" borderId="119" xfId="3" applyFont="1" applyBorder="1" applyAlignment="1">
      <alignment vertical="top"/>
    </xf>
    <xf numFmtId="178" fontId="39" fillId="0" borderId="119" xfId="6" applyNumberFormat="1" applyFont="1" applyBorder="1" applyAlignment="1">
      <alignment vertical="center"/>
    </xf>
    <xf numFmtId="0" fontId="39" fillId="0" borderId="122" xfId="3" applyFont="1" applyBorder="1" applyAlignment="1">
      <alignment horizontal="right" vertical="center"/>
    </xf>
    <xf numFmtId="185" fontId="40" fillId="0" borderId="122" xfId="3" applyNumberFormat="1" applyFont="1" applyBorder="1" applyAlignment="1">
      <alignment vertical="center"/>
    </xf>
    <xf numFmtId="0" fontId="40" fillId="0" borderId="122" xfId="3" applyFont="1" applyBorder="1" applyAlignment="1">
      <alignment horizontal="center" vertical="center"/>
    </xf>
    <xf numFmtId="185" fontId="52" fillId="0" borderId="122" xfId="5" applyNumberFormat="1" applyFont="1" applyBorder="1">
      <alignment vertical="center"/>
    </xf>
    <xf numFmtId="0" fontId="38" fillId="0" borderId="123" xfId="3" applyFont="1" applyBorder="1" applyAlignment="1">
      <alignment horizontal="center" vertical="center"/>
    </xf>
    <xf numFmtId="0" fontId="38" fillId="0" borderId="125" xfId="3" applyFont="1" applyBorder="1" applyAlignment="1">
      <alignment horizontal="center" vertical="center"/>
    </xf>
    <xf numFmtId="0" fontId="38" fillId="0" borderId="126" xfId="3" applyFont="1" applyBorder="1" applyAlignment="1">
      <alignment horizontal="center" vertical="center"/>
    </xf>
    <xf numFmtId="0" fontId="38" fillId="0" borderId="128" xfId="3" applyFont="1" applyBorder="1" applyAlignment="1">
      <alignment horizontal="center" vertical="center"/>
    </xf>
    <xf numFmtId="0" fontId="40" fillId="0" borderId="119" xfId="3" applyFont="1" applyBorder="1" applyAlignment="1">
      <alignment vertical="center"/>
    </xf>
    <xf numFmtId="0" fontId="40" fillId="0" borderId="125" xfId="3" applyFont="1" applyBorder="1" applyAlignment="1">
      <alignment horizontal="center" vertical="center" shrinkToFit="1"/>
    </xf>
    <xf numFmtId="0" fontId="55" fillId="0" borderId="119" xfId="3" applyFont="1" applyBorder="1" applyAlignment="1">
      <alignment vertical="center"/>
    </xf>
    <xf numFmtId="0" fontId="40" fillId="0" borderId="126" xfId="3" applyFont="1" applyBorder="1" applyAlignment="1">
      <alignment vertical="center"/>
    </xf>
    <xf numFmtId="0" fontId="40" fillId="0" borderId="122" xfId="3" applyFont="1" applyBorder="1" applyAlignment="1">
      <alignment vertical="center"/>
    </xf>
    <xf numFmtId="0" fontId="40" fillId="0" borderId="128" xfId="3" applyFont="1" applyBorder="1" applyAlignment="1">
      <alignment vertical="center"/>
    </xf>
    <xf numFmtId="0" fontId="40" fillId="0" borderId="127" xfId="3" applyFont="1" applyBorder="1" applyAlignment="1">
      <alignment vertical="center"/>
    </xf>
    <xf numFmtId="186" fontId="40" fillId="0" borderId="124" xfId="6" applyNumberFormat="1" applyFont="1" applyBorder="1" applyAlignment="1">
      <alignment vertical="center"/>
    </xf>
    <xf numFmtId="0" fontId="40" fillId="0" borderId="122" xfId="3" applyFont="1" applyBorder="1" applyAlignment="1">
      <alignment vertical="center" wrapText="1"/>
    </xf>
    <xf numFmtId="186" fontId="40" fillId="0" borderId="127" xfId="6" applyNumberFormat="1" applyFont="1" applyBorder="1" applyAlignment="1">
      <alignment vertical="center"/>
    </xf>
    <xf numFmtId="0" fontId="39" fillId="0" borderId="119" xfId="3" applyFont="1" applyBorder="1" applyAlignment="1">
      <alignment vertical="center"/>
    </xf>
    <xf numFmtId="0" fontId="40" fillId="0" borderId="97" xfId="3" applyFont="1" applyBorder="1" applyAlignment="1">
      <alignment vertical="center"/>
    </xf>
    <xf numFmtId="0" fontId="40" fillId="0" borderId="96" xfId="3" applyFont="1" applyBorder="1" applyAlignment="1">
      <alignment vertical="center"/>
    </xf>
    <xf numFmtId="0" fontId="40" fillId="0" borderId="99" xfId="3" applyFont="1" applyBorder="1" applyAlignment="1">
      <alignment vertical="center"/>
    </xf>
    <xf numFmtId="0" fontId="70" fillId="0" borderId="62" xfId="3" quotePrefix="1" applyFont="1" applyBorder="1" applyAlignment="1">
      <alignment vertical="center"/>
    </xf>
    <xf numFmtId="0" fontId="40" fillId="0" borderId="98" xfId="3" applyFont="1" applyBorder="1" applyAlignment="1">
      <alignment vertical="center"/>
    </xf>
    <xf numFmtId="0" fontId="39" fillId="0" borderId="97" xfId="3" applyFont="1" applyBorder="1" applyAlignment="1">
      <alignment vertical="center"/>
    </xf>
    <xf numFmtId="0" fontId="39" fillId="0" borderId="96" xfId="3" applyFont="1" applyBorder="1" applyAlignment="1">
      <alignment vertical="center"/>
    </xf>
    <xf numFmtId="0" fontId="39" fillId="0" borderId="99" xfId="3" applyFont="1" applyBorder="1" applyAlignment="1">
      <alignment vertical="center"/>
    </xf>
    <xf numFmtId="0" fontId="39" fillId="0" borderId="98" xfId="3" applyFont="1" applyBorder="1" applyAlignment="1">
      <alignment vertical="center"/>
    </xf>
    <xf numFmtId="0" fontId="39" fillId="0" borderId="93" xfId="3" applyFont="1" applyBorder="1" applyAlignment="1">
      <alignment horizontal="center" vertical="center"/>
    </xf>
    <xf numFmtId="0" fontId="39" fillId="0" borderId="93" xfId="3" applyFont="1" applyBorder="1" applyAlignment="1">
      <alignment vertical="center"/>
    </xf>
    <xf numFmtId="0" fontId="39" fillId="0" borderId="92" xfId="3" applyFont="1" applyBorder="1" applyAlignment="1">
      <alignment vertical="center"/>
    </xf>
    <xf numFmtId="0" fontId="39" fillId="0" borderId="135" xfId="3" applyFont="1" applyBorder="1" applyAlignment="1">
      <alignment vertical="center"/>
    </xf>
    <xf numFmtId="0" fontId="39" fillId="0" borderId="139" xfId="3" applyFont="1" applyBorder="1" applyAlignment="1">
      <alignment vertical="center"/>
    </xf>
    <xf numFmtId="0" fontId="39" fillId="0" borderId="122" xfId="3" applyFont="1" applyBorder="1" applyAlignment="1">
      <alignment horizontal="center" vertical="center"/>
    </xf>
    <xf numFmtId="0" fontId="39" fillId="0" borderId="122" xfId="3" applyFont="1" applyBorder="1" applyAlignment="1">
      <alignment vertical="center"/>
    </xf>
    <xf numFmtId="0" fontId="39" fillId="0" borderId="138" xfId="3" applyFont="1" applyBorder="1" applyAlignment="1">
      <alignment vertical="center"/>
    </xf>
    <xf numFmtId="0" fontId="39" fillId="0" borderId="19" xfId="0" applyFont="1" applyBorder="1">
      <alignment vertical="center"/>
    </xf>
    <xf numFmtId="0" fontId="39" fillId="0" borderId="1" xfId="0" applyFont="1" applyBorder="1" applyAlignment="1">
      <alignment horizontal="center" vertical="center" wrapText="1"/>
    </xf>
    <xf numFmtId="0" fontId="39" fillId="0" borderId="13" xfId="0" applyFont="1" applyBorder="1" applyAlignment="1">
      <alignment horizontal="center" vertical="center" wrapText="1"/>
    </xf>
    <xf numFmtId="0" fontId="18" fillId="0" borderId="0" xfId="0" applyFont="1" applyAlignment="1">
      <alignment vertical="top" shrinkToFit="1"/>
    </xf>
    <xf numFmtId="0" fontId="5" fillId="0" borderId="12" xfId="0" applyFont="1" applyBorder="1" applyAlignment="1">
      <alignment horizontal="center" vertical="center"/>
    </xf>
    <xf numFmtId="0" fontId="38" fillId="0" borderId="0" xfId="0" applyFont="1">
      <alignment vertical="center"/>
    </xf>
    <xf numFmtId="0" fontId="50" fillId="0" borderId="0" xfId="0" applyFont="1">
      <alignment vertical="center"/>
    </xf>
    <xf numFmtId="0" fontId="70" fillId="0" borderId="40" xfId="3" applyFont="1" applyBorder="1" applyAlignment="1">
      <alignment vertical="top"/>
    </xf>
    <xf numFmtId="0" fontId="79" fillId="0" borderId="72" xfId="3" applyFont="1" applyBorder="1" applyAlignment="1">
      <alignment vertical="center"/>
    </xf>
    <xf numFmtId="0" fontId="70" fillId="0" borderId="0" xfId="3" applyFont="1"/>
    <xf numFmtId="0" fontId="70" fillId="0" borderId="39" xfId="3" applyFont="1" applyBorder="1" applyAlignment="1">
      <alignment vertical="top"/>
    </xf>
    <xf numFmtId="0" fontId="80" fillId="0" borderId="0" xfId="5" applyFont="1">
      <alignment vertical="center"/>
    </xf>
    <xf numFmtId="0" fontId="54" fillId="0" borderId="32" xfId="5" applyFont="1" applyBorder="1">
      <alignment vertical="center"/>
    </xf>
    <xf numFmtId="0" fontId="39" fillId="0" borderId="0" xfId="5" applyFont="1">
      <alignment vertical="center"/>
    </xf>
    <xf numFmtId="0" fontId="39" fillId="0" borderId="72" xfId="5" applyFont="1" applyBorder="1">
      <alignment vertical="center"/>
    </xf>
    <xf numFmtId="0" fontId="38" fillId="0" borderId="32" xfId="5" applyFont="1" applyBorder="1" applyAlignment="1">
      <alignment horizontal="center" vertical="center" wrapText="1" shrinkToFit="1"/>
    </xf>
    <xf numFmtId="0" fontId="38" fillId="0" borderId="70" xfId="5" applyFont="1" applyBorder="1" applyAlignment="1">
      <alignment horizontal="center" vertical="center" wrapText="1" shrinkToFit="1"/>
    </xf>
    <xf numFmtId="0" fontId="39" fillId="0" borderId="64" xfId="3" applyFont="1" applyBorder="1" applyAlignment="1">
      <alignment horizontal="center" shrinkToFit="1"/>
    </xf>
    <xf numFmtId="0" fontId="39" fillId="0" borderId="62" xfId="3" applyFont="1" applyBorder="1" applyAlignment="1">
      <alignment horizontal="center" vertical="top" shrinkToFit="1"/>
    </xf>
    <xf numFmtId="0" fontId="39" fillId="0" borderId="80" xfId="3" applyFont="1" applyBorder="1" applyAlignment="1">
      <alignment horizontal="center" vertical="center"/>
    </xf>
    <xf numFmtId="0" fontId="39" fillId="0" borderId="114" xfId="3" applyFont="1" applyBorder="1" applyAlignment="1">
      <alignment horizontal="center" vertical="center"/>
    </xf>
    <xf numFmtId="0" fontId="39" fillId="0" borderId="79" xfId="3" applyFont="1" applyBorder="1" applyAlignment="1">
      <alignment horizontal="center" vertical="center"/>
    </xf>
    <xf numFmtId="0" fontId="39" fillId="0" borderId="80" xfId="3" applyFont="1" applyBorder="1" applyAlignment="1">
      <alignment horizontal="center" vertical="center" shrinkToFit="1"/>
    </xf>
    <xf numFmtId="0" fontId="39" fillId="0" borderId="114" xfId="3" applyFont="1" applyBorder="1" applyAlignment="1">
      <alignment horizontal="center" vertical="center" shrinkToFit="1"/>
    </xf>
    <xf numFmtId="0" fontId="39" fillId="0" borderId="79" xfId="3" applyFont="1" applyBorder="1" applyAlignment="1">
      <alignment horizontal="center" vertical="center" shrinkToFit="1"/>
    </xf>
    <xf numFmtId="0" fontId="39" fillId="0" borderId="80" xfId="3" applyFont="1" applyBorder="1" applyAlignment="1">
      <alignment horizontal="center" vertical="center" wrapText="1"/>
    </xf>
    <xf numFmtId="0" fontId="39" fillId="0" borderId="79" xfId="3" applyFont="1" applyBorder="1" applyAlignment="1">
      <alignment horizontal="center" vertical="center" wrapText="1"/>
    </xf>
    <xf numFmtId="0" fontId="57" fillId="0" borderId="64" xfId="3" applyFont="1" applyBorder="1" applyAlignment="1">
      <alignment horizontal="left" vertical="center" shrinkToFit="1"/>
    </xf>
    <xf numFmtId="56" fontId="35" fillId="0" borderId="64" xfId="3" quotePrefix="1" applyNumberFormat="1" applyFont="1" applyBorder="1" applyAlignment="1">
      <alignment horizontal="left" vertical="center" shrinkToFit="1"/>
    </xf>
    <xf numFmtId="0" fontId="57" fillId="0" borderId="33" xfId="3" applyFont="1" applyBorder="1" applyAlignment="1">
      <alignment horizontal="center" vertical="center" shrinkToFit="1"/>
    </xf>
    <xf numFmtId="38" fontId="57" fillId="0" borderId="115" xfId="6" applyFont="1" applyBorder="1" applyAlignment="1">
      <alignment vertical="center" shrinkToFit="1"/>
    </xf>
    <xf numFmtId="38" fontId="57" fillId="0" borderId="78" xfId="6" applyFont="1" applyBorder="1" applyAlignment="1">
      <alignment vertical="center" shrinkToFit="1"/>
    </xf>
    <xf numFmtId="0" fontId="57" fillId="0" borderId="77" xfId="3" applyFont="1" applyBorder="1" applyAlignment="1">
      <alignment horizontal="center" vertical="center" shrinkToFit="1"/>
    </xf>
    <xf numFmtId="38" fontId="57" fillId="0" borderId="116" xfId="6" applyFont="1" applyBorder="1" applyAlignment="1">
      <alignment horizontal="left" vertical="center" shrinkToFit="1"/>
    </xf>
    <xf numFmtId="38" fontId="57" fillId="0" borderId="116" xfId="6" applyFont="1" applyBorder="1" applyAlignment="1">
      <alignment vertical="center" shrinkToFit="1"/>
    </xf>
    <xf numFmtId="38" fontId="57" fillId="0" borderId="76" xfId="6" applyFont="1" applyBorder="1" applyAlignment="1">
      <alignment vertical="center" shrinkToFit="1"/>
    </xf>
    <xf numFmtId="38" fontId="57" fillId="0" borderId="33" xfId="6" applyFont="1" applyBorder="1" applyAlignment="1">
      <alignment vertical="center" shrinkToFit="1"/>
    </xf>
    <xf numFmtId="0" fontId="35" fillId="0" borderId="72" xfId="3" applyFont="1" applyBorder="1" applyAlignment="1">
      <alignment horizontal="center" vertical="center" shrinkToFit="1"/>
    </xf>
    <xf numFmtId="38" fontId="57" fillId="0" borderId="35" xfId="6" applyFont="1" applyBorder="1" applyAlignment="1">
      <alignment vertical="center" shrinkToFit="1"/>
    </xf>
    <xf numFmtId="0" fontId="57" fillId="0" borderId="65" xfId="3" applyFont="1" applyBorder="1" applyAlignment="1">
      <alignment horizontal="center" vertical="center" shrinkToFit="1"/>
    </xf>
    <xf numFmtId="0" fontId="35" fillId="0" borderId="65" xfId="3" applyFont="1" applyBorder="1" applyAlignment="1">
      <alignment horizontal="right" vertical="center" shrinkToFit="1"/>
    </xf>
    <xf numFmtId="185" fontId="57" fillId="0" borderId="77" xfId="3" applyNumberFormat="1" applyFont="1" applyBorder="1" applyAlignment="1">
      <alignment horizontal="center" vertical="center" shrinkToFit="1"/>
    </xf>
    <xf numFmtId="38" fontId="57" fillId="0" borderId="77" xfId="6" applyFont="1" applyBorder="1" applyAlignment="1">
      <alignment vertical="center" shrinkToFit="1"/>
    </xf>
    <xf numFmtId="38" fontId="57" fillId="0" borderId="0" xfId="6" applyFont="1" applyBorder="1" applyAlignment="1">
      <alignment vertical="center" shrinkToFit="1"/>
    </xf>
    <xf numFmtId="56" fontId="57" fillId="0" borderId="33" xfId="3" applyNumberFormat="1" applyFont="1" applyBorder="1" applyAlignment="1">
      <alignment horizontal="center" vertical="center" shrinkToFit="1"/>
    </xf>
    <xf numFmtId="38" fontId="57" fillId="0" borderId="115" xfId="6" applyFont="1" applyBorder="1" applyAlignment="1">
      <alignment horizontal="left" vertical="center" shrinkToFit="1"/>
    </xf>
    <xf numFmtId="0" fontId="35" fillId="0" borderId="36" xfId="3" applyFont="1" applyBorder="1" applyAlignment="1">
      <alignment horizontal="center" vertical="center" shrinkToFit="1"/>
    </xf>
    <xf numFmtId="0" fontId="35" fillId="0" borderId="72" xfId="3" quotePrefix="1" applyFont="1" applyBorder="1" applyAlignment="1">
      <alignment horizontal="center" vertical="center" shrinkToFit="1"/>
    </xf>
    <xf numFmtId="0" fontId="57" fillId="0" borderId="62" xfId="3" applyFont="1" applyBorder="1" applyAlignment="1">
      <alignment horizontal="center" vertical="center" shrinkToFit="1"/>
    </xf>
    <xf numFmtId="0" fontId="57" fillId="0" borderId="37" xfId="3" applyFont="1" applyBorder="1" applyAlignment="1">
      <alignment horizontal="center" vertical="center" shrinkToFit="1"/>
    </xf>
    <xf numFmtId="38" fontId="57" fillId="0" borderId="113" xfId="6" applyFont="1" applyBorder="1" applyAlignment="1">
      <alignment vertical="center" shrinkToFit="1"/>
    </xf>
    <xf numFmtId="38" fontId="57" fillId="0" borderId="74" xfId="6" applyFont="1" applyBorder="1" applyAlignment="1">
      <alignment vertical="center" shrinkToFit="1"/>
    </xf>
    <xf numFmtId="56" fontId="57" fillId="0" borderId="37" xfId="3" applyNumberFormat="1" applyFont="1" applyBorder="1" applyAlignment="1">
      <alignment horizontal="center" vertical="center" shrinkToFit="1"/>
    </xf>
    <xf numFmtId="38" fontId="57" fillId="0" borderId="113" xfId="6" applyFont="1" applyBorder="1" applyAlignment="1">
      <alignment horizontal="left" vertical="center" shrinkToFit="1"/>
    </xf>
    <xf numFmtId="38" fontId="57" fillId="0" borderId="37" xfId="6" applyFont="1" applyBorder="1" applyAlignment="1">
      <alignment vertical="center" shrinkToFit="1"/>
    </xf>
    <xf numFmtId="0" fontId="35" fillId="0" borderId="40" xfId="3" applyFont="1" applyBorder="1" applyAlignment="1">
      <alignment horizontal="center" vertical="center" shrinkToFit="1"/>
    </xf>
    <xf numFmtId="38" fontId="57" fillId="0" borderId="115" xfId="6" applyFont="1" applyBorder="1" applyAlignment="1">
      <alignment horizontal="center" vertical="center" shrinkToFit="1"/>
    </xf>
    <xf numFmtId="0" fontId="80" fillId="0" borderId="33" xfId="5" applyFont="1" applyBorder="1" applyAlignment="1">
      <alignment vertical="center" shrinkToFit="1"/>
    </xf>
    <xf numFmtId="0" fontId="35" fillId="0" borderId="64" xfId="3" applyFont="1" applyBorder="1" applyAlignment="1">
      <alignment horizontal="center" vertical="center" shrinkToFit="1"/>
    </xf>
    <xf numFmtId="0" fontId="80" fillId="0" borderId="77" xfId="5" applyFont="1" applyBorder="1" applyAlignment="1">
      <alignment vertical="center" shrinkToFit="1"/>
    </xf>
    <xf numFmtId="0" fontId="35" fillId="0" borderId="65" xfId="3" applyFont="1" applyBorder="1" applyAlignment="1">
      <alignment horizontal="center" vertical="center" shrinkToFit="1"/>
    </xf>
    <xf numFmtId="0" fontId="57" fillId="0" borderId="65" xfId="3" applyFont="1" applyBorder="1" applyAlignment="1">
      <alignment horizontal="left" vertical="center" shrinkToFit="1"/>
    </xf>
    <xf numFmtId="56" fontId="35" fillId="0" borderId="65" xfId="3" quotePrefix="1" applyNumberFormat="1" applyFont="1" applyBorder="1" applyAlignment="1">
      <alignment horizontal="left" vertical="center" shrinkToFit="1"/>
    </xf>
    <xf numFmtId="38" fontId="35" fillId="0" borderId="115" xfId="6" applyFont="1" applyBorder="1" applyAlignment="1">
      <alignment vertical="center" shrinkToFit="1"/>
    </xf>
    <xf numFmtId="38" fontId="35" fillId="0" borderId="78" xfId="6" applyFont="1" applyBorder="1" applyAlignment="1">
      <alignment vertical="center" shrinkToFit="1"/>
    </xf>
    <xf numFmtId="0" fontId="39" fillId="0" borderId="33" xfId="3" applyFont="1" applyBorder="1" applyAlignment="1">
      <alignment horizontal="center" vertical="center" shrinkToFit="1"/>
    </xf>
    <xf numFmtId="38" fontId="57" fillId="0" borderId="34" xfId="6" applyFont="1" applyBorder="1" applyAlignment="1">
      <alignment vertical="center" shrinkToFit="1"/>
    </xf>
    <xf numFmtId="176" fontId="70" fillId="0" borderId="117" xfId="3" applyNumberFormat="1" applyFont="1" applyBorder="1" applyAlignment="1">
      <alignment vertical="center" shrinkToFit="1"/>
    </xf>
    <xf numFmtId="38" fontId="70" fillId="0" borderId="35" xfId="6" applyFont="1" applyBorder="1" applyAlignment="1">
      <alignment vertical="center" shrinkToFit="1"/>
    </xf>
    <xf numFmtId="38" fontId="35" fillId="0" borderId="113" xfId="6" applyFont="1" applyBorder="1" applyAlignment="1">
      <alignment vertical="center" shrinkToFit="1"/>
    </xf>
    <xf numFmtId="38" fontId="35" fillId="0" borderId="74" xfId="6" applyFont="1" applyBorder="1" applyAlignment="1">
      <alignment vertical="center" shrinkToFit="1"/>
    </xf>
    <xf numFmtId="0" fontId="39" fillId="0" borderId="37" xfId="3" applyFont="1" applyBorder="1" applyAlignment="1">
      <alignment horizontal="center" vertical="center" shrinkToFit="1"/>
    </xf>
    <xf numFmtId="38" fontId="57" fillId="0" borderId="38" xfId="6" applyFont="1" applyBorder="1" applyAlignment="1">
      <alignment vertical="center" shrinkToFit="1"/>
    </xf>
    <xf numFmtId="176" fontId="70" fillId="0" borderId="118" xfId="3" applyNumberFormat="1" applyFont="1" applyBorder="1" applyAlignment="1">
      <alignment vertical="center" shrinkToFit="1"/>
    </xf>
    <xf numFmtId="0" fontId="38" fillId="0" borderId="39" xfId="3" applyFont="1" applyBorder="1" applyAlignment="1">
      <alignment horizontal="center" vertical="center"/>
    </xf>
    <xf numFmtId="38" fontId="70" fillId="0" borderId="39" xfId="6" applyFont="1" applyBorder="1" applyAlignment="1">
      <alignment vertical="center" shrinkToFit="1"/>
    </xf>
    <xf numFmtId="0" fontId="82" fillId="0" borderId="0" xfId="3" applyFont="1" applyAlignment="1">
      <alignment vertical="top" wrapText="1"/>
    </xf>
    <xf numFmtId="0" fontId="54" fillId="0" borderId="0" xfId="3" applyFont="1" applyAlignment="1">
      <alignment horizontal="center" vertical="center"/>
    </xf>
    <xf numFmtId="0" fontId="50" fillId="0" borderId="0" xfId="3" applyFont="1" applyAlignment="1">
      <alignment vertical="center"/>
    </xf>
    <xf numFmtId="38" fontId="70" fillId="0" borderId="0" xfId="6" applyFont="1" applyBorder="1" applyAlignment="1">
      <alignment vertical="center" shrinkToFit="1"/>
    </xf>
    <xf numFmtId="0" fontId="83" fillId="0" borderId="0" xfId="5" applyFont="1" applyAlignment="1">
      <alignment vertical="center" wrapText="1"/>
    </xf>
    <xf numFmtId="0" fontId="40" fillId="0" borderId="0" xfId="3" applyFont="1" applyAlignment="1">
      <alignment vertical="center" wrapText="1"/>
    </xf>
    <xf numFmtId="38" fontId="70" fillId="0" borderId="0" xfId="3" applyNumberFormat="1" applyFont="1" applyAlignment="1">
      <alignment vertical="center" shrinkToFit="1"/>
    </xf>
    <xf numFmtId="0" fontId="55" fillId="0" borderId="0" xfId="3" applyFont="1" applyAlignment="1">
      <alignment vertical="top"/>
    </xf>
    <xf numFmtId="0" fontId="50" fillId="0" borderId="0" xfId="3" applyFont="1" applyAlignment="1">
      <alignment horizontal="center" vertical="center"/>
    </xf>
    <xf numFmtId="0" fontId="54" fillId="0" borderId="0" xfId="5" applyFont="1" applyAlignment="1">
      <alignment vertical="center" wrapText="1"/>
    </xf>
    <xf numFmtId="0" fontId="83" fillId="0" borderId="0" xfId="5" applyFont="1">
      <alignment vertical="center"/>
    </xf>
    <xf numFmtId="0" fontId="49" fillId="0" borderId="0" xfId="3" applyFont="1" applyAlignment="1">
      <alignment horizontal="center" vertical="center"/>
    </xf>
    <xf numFmtId="0" fontId="57" fillId="0" borderId="0" xfId="5" applyFont="1">
      <alignment vertical="center"/>
    </xf>
    <xf numFmtId="187" fontId="80" fillId="0" borderId="0" xfId="5" applyNumberFormat="1" applyFont="1" applyAlignment="1"/>
    <xf numFmtId="0" fontId="2" fillId="0" borderId="0" xfId="0" applyFont="1" applyAlignment="1">
      <alignment vertical="top"/>
    </xf>
    <xf numFmtId="0" fontId="12" fillId="0" borderId="0" xfId="0" applyFont="1" applyAlignment="1">
      <alignment vertical="top"/>
    </xf>
    <xf numFmtId="0" fontId="38" fillId="0" borderId="68" xfId="5" applyFont="1" applyBorder="1" applyAlignment="1">
      <alignment horizontal="center" vertical="center"/>
    </xf>
    <xf numFmtId="0" fontId="38" fillId="0" borderId="71" xfId="5" applyFont="1" applyBorder="1" applyAlignment="1">
      <alignment horizontal="center" vertical="center" shrinkToFit="1"/>
    </xf>
    <xf numFmtId="0" fontId="38" fillId="0" borderId="32" xfId="5" applyFont="1" applyBorder="1" applyAlignment="1">
      <alignment horizontal="right" vertical="center" wrapText="1"/>
    </xf>
    <xf numFmtId="0" fontId="38" fillId="0" borderId="32" xfId="5" applyFont="1" applyBorder="1" applyAlignment="1">
      <alignment horizontal="center" shrinkToFit="1"/>
    </xf>
    <xf numFmtId="0" fontId="38" fillId="0" borderId="70" xfId="5" applyFont="1" applyBorder="1" applyAlignment="1">
      <alignment horizontal="right" vertical="center" wrapText="1"/>
    </xf>
    <xf numFmtId="0" fontId="38" fillId="0" borderId="70" xfId="5" applyFont="1" applyBorder="1" applyAlignment="1">
      <alignment horizontal="center" vertical="top" shrinkToFit="1"/>
    </xf>
    <xf numFmtId="0" fontId="84" fillId="0" borderId="0" xfId="0" applyFont="1" applyAlignment="1">
      <alignment horizontal="centerContinuous" vertical="center"/>
    </xf>
    <xf numFmtId="0" fontId="7" fillId="0" borderId="0" xfId="5" applyFont="1" applyAlignment="1">
      <alignment horizontal="centerContinuous" vertical="center"/>
    </xf>
    <xf numFmtId="0" fontId="4" fillId="0" borderId="0" xfId="10" applyFont="1">
      <alignment vertical="center"/>
    </xf>
    <xf numFmtId="0" fontId="4" fillId="0" borderId="141" xfId="0" applyFont="1" applyBorder="1" applyAlignment="1">
      <alignment horizontal="center" vertical="center" wrapText="1"/>
    </xf>
    <xf numFmtId="0" fontId="89" fillId="0" borderId="0" xfId="0" applyFont="1">
      <alignment vertical="center"/>
    </xf>
    <xf numFmtId="0" fontId="89" fillId="0" borderId="0" xfId="0" applyFont="1" applyAlignment="1">
      <alignment vertical="top"/>
    </xf>
    <xf numFmtId="0" fontId="89" fillId="0" borderId="0" xfId="5" applyFont="1">
      <alignment vertical="center"/>
    </xf>
    <xf numFmtId="0" fontId="88" fillId="0" borderId="0" xfId="5" applyFont="1">
      <alignment vertical="center"/>
    </xf>
    <xf numFmtId="0" fontId="88" fillId="0" borderId="0" xfId="3" applyFont="1" applyAlignment="1">
      <alignment vertical="center"/>
    </xf>
    <xf numFmtId="0" fontId="88" fillId="0" borderId="0" xfId="0" applyFont="1">
      <alignment vertical="center"/>
    </xf>
    <xf numFmtId="0" fontId="90" fillId="0" borderId="0" xfId="0" applyFont="1">
      <alignment vertical="center"/>
    </xf>
    <xf numFmtId="0" fontId="88" fillId="0" borderId="0" xfId="3" applyFont="1" applyAlignment="1">
      <alignment vertical="top"/>
    </xf>
    <xf numFmtId="0" fontId="33" fillId="0" borderId="32" xfId="5" applyFont="1" applyBorder="1" applyAlignment="1">
      <alignment horizontal="center" vertical="top" shrinkToFit="1"/>
    </xf>
    <xf numFmtId="0" fontId="1" fillId="0" borderId="39" xfId="5" applyFont="1" applyBorder="1" applyAlignment="1">
      <alignment horizontal="center" vertical="center" wrapText="1"/>
    </xf>
    <xf numFmtId="179" fontId="19" fillId="3" borderId="27" xfId="2" applyNumberFormat="1" applyFont="1" applyFill="1" applyBorder="1">
      <alignment vertical="center"/>
    </xf>
    <xf numFmtId="178" fontId="19" fillId="3" borderId="19" xfId="2" applyNumberFormat="1" applyFont="1" applyFill="1" applyBorder="1">
      <alignment vertical="center"/>
    </xf>
    <xf numFmtId="178" fontId="19" fillId="3" borderId="20" xfId="2" applyNumberFormat="1" applyFont="1" applyFill="1" applyBorder="1">
      <alignment vertical="center"/>
    </xf>
    <xf numFmtId="178" fontId="19" fillId="3" borderId="112" xfId="2" applyNumberFormat="1" applyFont="1" applyFill="1" applyBorder="1">
      <alignment vertical="center"/>
    </xf>
    <xf numFmtId="0" fontId="4" fillId="0" borderId="40" xfId="0" applyFont="1" applyBorder="1">
      <alignment vertical="center"/>
    </xf>
    <xf numFmtId="177" fontId="2" fillId="0" borderId="143" xfId="2" applyNumberFormat="1" applyFont="1" applyFill="1" applyBorder="1">
      <alignment vertical="center"/>
    </xf>
    <xf numFmtId="38" fontId="19" fillId="0" borderId="145" xfId="2" applyFont="1" applyFill="1" applyBorder="1">
      <alignment vertical="center"/>
    </xf>
    <xf numFmtId="38" fontId="19" fillId="0" borderId="144" xfId="2" applyFont="1" applyFill="1" applyBorder="1">
      <alignment vertical="center"/>
    </xf>
    <xf numFmtId="0" fontId="4" fillId="0" borderId="72" xfId="0" applyFont="1" applyBorder="1">
      <alignment vertical="center"/>
    </xf>
    <xf numFmtId="177" fontId="2" fillId="0" borderId="146" xfId="2" applyNumberFormat="1" applyFont="1" applyFill="1" applyBorder="1">
      <alignment vertical="center"/>
    </xf>
    <xf numFmtId="38" fontId="19" fillId="0" borderId="147" xfId="2" applyFont="1" applyFill="1" applyBorder="1">
      <alignment vertical="center"/>
    </xf>
    <xf numFmtId="38" fontId="2" fillId="0" borderId="145" xfId="2" applyFont="1" applyFill="1" applyBorder="1">
      <alignment vertical="center"/>
    </xf>
    <xf numFmtId="38" fontId="2" fillId="0" borderId="147" xfId="2" applyFont="1" applyFill="1" applyBorder="1">
      <alignment vertical="center"/>
    </xf>
    <xf numFmtId="38" fontId="6" fillId="0" borderId="147" xfId="2" applyFont="1" applyFill="1" applyBorder="1">
      <alignment vertical="center"/>
    </xf>
    <xf numFmtId="177" fontId="2" fillId="0" borderId="148" xfId="0" applyNumberFormat="1" applyFont="1" applyBorder="1">
      <alignment vertical="center"/>
    </xf>
    <xf numFmtId="38" fontId="6" fillId="0" borderId="144" xfId="2" applyFont="1" applyFill="1" applyBorder="1">
      <alignment vertical="center"/>
    </xf>
    <xf numFmtId="178" fontId="1" fillId="3" borderId="67" xfId="2" applyNumberFormat="1" applyFont="1" applyFill="1" applyBorder="1">
      <alignment vertical="center"/>
    </xf>
    <xf numFmtId="178" fontId="19" fillId="3" borderId="67" xfId="2" applyNumberFormat="1" applyFont="1" applyFill="1" applyBorder="1">
      <alignment vertical="center"/>
    </xf>
    <xf numFmtId="0" fontId="6" fillId="0" borderId="122" xfId="0" applyFont="1" applyBorder="1" applyAlignment="1">
      <alignment horizontal="center" vertical="center" wrapText="1"/>
    </xf>
    <xf numFmtId="38" fontId="6" fillId="0" borderId="149" xfId="2" applyFont="1" applyFill="1" applyBorder="1">
      <alignment vertical="center"/>
    </xf>
    <xf numFmtId="38" fontId="19" fillId="0" borderId="149" xfId="2" applyFont="1" applyFill="1" applyBorder="1">
      <alignment vertical="center"/>
    </xf>
    <xf numFmtId="0" fontId="2" fillId="0" borderId="36" xfId="0" applyFont="1" applyBorder="1" applyAlignment="1">
      <alignment vertical="center" shrinkToFit="1"/>
    </xf>
    <xf numFmtId="0" fontId="2" fillId="0" borderId="71" xfId="5" applyFont="1" applyBorder="1" applyAlignment="1">
      <alignment horizontal="center" vertical="top" shrinkToFit="1"/>
    </xf>
    <xf numFmtId="183" fontId="33" fillId="0" borderId="71" xfId="5" applyNumberFormat="1" applyFont="1" applyBorder="1" applyAlignment="1">
      <alignment vertical="center" shrinkToFit="1"/>
    </xf>
    <xf numFmtId="183" fontId="33" fillId="0" borderId="32" xfId="5" quotePrefix="1" applyNumberFormat="1" applyFont="1" applyBorder="1" applyAlignment="1">
      <alignment horizontal="right" vertical="center" shrinkToFit="1"/>
    </xf>
    <xf numFmtId="183" fontId="33" fillId="0" borderId="32" xfId="5" applyNumberFormat="1" applyFont="1" applyBorder="1" applyAlignment="1">
      <alignment vertical="center" shrinkToFit="1"/>
    </xf>
    <xf numFmtId="0" fontId="2" fillId="0" borderId="35" xfId="5" applyFont="1" applyBorder="1" applyAlignment="1">
      <alignment horizontal="center" vertical="top" shrinkToFit="1"/>
    </xf>
    <xf numFmtId="0" fontId="33" fillId="0" borderId="0" xfId="5" applyFont="1" applyAlignment="1">
      <alignment horizontal="center" vertical="top" shrinkToFit="1"/>
    </xf>
    <xf numFmtId="0" fontId="33" fillId="0" borderId="70" xfId="5" applyFont="1" applyBorder="1" applyAlignment="1">
      <alignment horizontal="center" vertical="top" shrinkToFit="1"/>
    </xf>
    <xf numFmtId="183" fontId="33" fillId="0" borderId="35" xfId="5" applyNumberFormat="1" applyFont="1" applyBorder="1" applyAlignment="1">
      <alignment vertical="center" shrinkToFit="1"/>
    </xf>
    <xf numFmtId="183" fontId="33" fillId="0" borderId="0" xfId="5" quotePrefix="1" applyNumberFormat="1" applyFont="1" applyAlignment="1">
      <alignment horizontal="right" vertical="center" shrinkToFit="1"/>
    </xf>
    <xf numFmtId="183" fontId="33" fillId="0" borderId="0" xfId="5" applyNumberFormat="1" applyFont="1" applyAlignment="1">
      <alignment vertical="center" shrinkToFit="1"/>
    </xf>
    <xf numFmtId="183" fontId="33" fillId="0" borderId="70" xfId="5" applyNumberFormat="1" applyFont="1" applyBorder="1" applyAlignment="1">
      <alignment vertical="center" shrinkToFit="1"/>
    </xf>
    <xf numFmtId="183" fontId="33" fillId="0" borderId="75" xfId="5" quotePrefix="1" applyNumberFormat="1" applyFont="1" applyBorder="1" applyAlignment="1">
      <alignment horizontal="right" vertical="center" shrinkToFit="1"/>
    </xf>
    <xf numFmtId="183" fontId="33" fillId="0" borderId="73" xfId="5" quotePrefix="1" applyNumberFormat="1" applyFont="1" applyBorder="1" applyAlignment="1">
      <alignment horizontal="right" vertical="center" shrinkToFit="1"/>
    </xf>
    <xf numFmtId="0" fontId="4" fillId="0" borderId="40" xfId="0" applyFont="1" applyBorder="1" applyAlignment="1">
      <alignment vertical="center" shrinkToFit="1"/>
    </xf>
    <xf numFmtId="0" fontId="2" fillId="0" borderId="30" xfId="0" applyFont="1" applyBorder="1" applyAlignment="1">
      <alignment vertical="center" shrinkToFit="1"/>
    </xf>
    <xf numFmtId="0" fontId="4" fillId="0" borderId="158" xfId="0" applyFont="1" applyBorder="1" applyAlignment="1">
      <alignment vertical="center" shrinkToFit="1"/>
    </xf>
    <xf numFmtId="0" fontId="0" fillId="0" borderId="37" xfId="0" applyBorder="1" applyAlignment="1">
      <alignment horizontal="center" vertical="center"/>
    </xf>
    <xf numFmtId="0" fontId="0" fillId="0" borderId="113" xfId="0" applyBorder="1" applyAlignment="1">
      <alignment vertical="center" shrinkToFit="1"/>
    </xf>
    <xf numFmtId="0" fontId="0" fillId="0" borderId="37" xfId="0" applyBorder="1" applyAlignment="1">
      <alignment horizontal="center" vertical="center" shrinkToFit="1"/>
    </xf>
    <xf numFmtId="3" fontId="40" fillId="0" borderId="65" xfId="3" applyNumberFormat="1" applyFont="1" applyBorder="1" applyAlignment="1">
      <alignment horizontal="center" vertical="center"/>
    </xf>
    <xf numFmtId="0" fontId="40" fillId="0" borderId="62" xfId="3" applyFont="1" applyBorder="1" applyAlignment="1">
      <alignment horizontal="center" vertical="center" shrinkToFit="1"/>
    </xf>
    <xf numFmtId="0" fontId="38" fillId="0" borderId="71" xfId="5" applyFont="1" applyBorder="1" applyAlignment="1">
      <alignment horizontal="right" vertical="center" shrinkToFit="1"/>
    </xf>
    <xf numFmtId="189" fontId="33" fillId="0" borderId="65" xfId="5" applyNumberFormat="1" applyFont="1" applyBorder="1" applyAlignment="1">
      <alignment vertical="center" shrinkToFit="1"/>
    </xf>
    <xf numFmtId="0" fontId="43" fillId="0" borderId="40" xfId="5" applyFont="1" applyBorder="1" applyAlignment="1">
      <alignment vertical="center" shrinkToFit="1"/>
    </xf>
    <xf numFmtId="0" fontId="2" fillId="0" borderId="79" xfId="5" applyFont="1" applyBorder="1" applyAlignment="1">
      <alignment horizontal="center" vertical="center" shrinkToFit="1"/>
    </xf>
    <xf numFmtId="0" fontId="2" fillId="0" borderId="35" xfId="0" applyFont="1" applyBorder="1" applyAlignment="1">
      <alignment vertical="center" shrinkToFit="1"/>
    </xf>
    <xf numFmtId="0" fontId="43" fillId="0" borderId="0" xfId="5" applyFont="1" applyAlignment="1">
      <alignment vertical="center" shrinkToFit="1"/>
    </xf>
    <xf numFmtId="0" fontId="43" fillId="0" borderId="72" xfId="5" applyFont="1" applyBorder="1" applyAlignment="1">
      <alignment vertical="center" shrinkToFit="1"/>
    </xf>
    <xf numFmtId="0" fontId="31" fillId="0" borderId="0" xfId="0" applyFont="1">
      <alignment vertical="center"/>
    </xf>
    <xf numFmtId="0" fontId="31" fillId="0" borderId="0" xfId="10" applyFont="1">
      <alignment vertical="center"/>
    </xf>
    <xf numFmtId="0" fontId="72" fillId="0" borderId="0" xfId="10" applyFont="1">
      <alignment vertical="center"/>
    </xf>
    <xf numFmtId="0" fontId="91" fillId="0" borderId="0" xfId="0" applyFont="1">
      <alignment vertical="center"/>
    </xf>
    <xf numFmtId="0" fontId="2" fillId="0" borderId="0" xfId="10" applyFont="1">
      <alignment vertical="center"/>
    </xf>
    <xf numFmtId="0" fontId="8" fillId="0" borderId="0" xfId="10" applyFont="1">
      <alignment vertical="center"/>
    </xf>
    <xf numFmtId="0" fontId="92" fillId="0" borderId="0" xfId="0" applyFont="1">
      <alignment vertical="center"/>
    </xf>
    <xf numFmtId="0" fontId="19" fillId="0" borderId="40" xfId="3" applyFont="1" applyBorder="1" applyAlignment="1">
      <alignment horizontal="center" vertical="center"/>
    </xf>
    <xf numFmtId="0" fontId="2" fillId="0" borderId="70" xfId="3" applyFont="1" applyBorder="1" applyAlignment="1">
      <alignment horizontal="center" vertical="center"/>
    </xf>
    <xf numFmtId="176" fontId="19" fillId="0" borderId="39" xfId="3" applyNumberFormat="1" applyFont="1" applyBorder="1" applyAlignment="1">
      <alignment vertical="center" shrinkToFit="1"/>
    </xf>
    <xf numFmtId="0" fontId="19" fillId="0" borderId="72" xfId="3" applyFont="1" applyBorder="1" applyAlignment="1">
      <alignment horizontal="center" vertical="center"/>
    </xf>
    <xf numFmtId="0" fontId="2" fillId="0" borderId="71" xfId="3" applyFont="1" applyBorder="1" applyAlignment="1">
      <alignment horizontal="center" vertical="center"/>
    </xf>
    <xf numFmtId="176" fontId="19" fillId="0" borderId="35" xfId="3" applyNumberFormat="1" applyFont="1" applyBorder="1" applyAlignment="1">
      <alignment vertical="center" shrinkToFit="1"/>
    </xf>
    <xf numFmtId="0" fontId="19" fillId="0" borderId="40" xfId="3" quotePrefix="1" applyFont="1" applyBorder="1" applyAlignment="1">
      <alignment horizontal="center" vertical="center"/>
    </xf>
    <xf numFmtId="0" fontId="6" fillId="0" borderId="72" xfId="3" applyFont="1" applyBorder="1" applyAlignment="1">
      <alignment horizontal="center" vertical="center"/>
    </xf>
    <xf numFmtId="0" fontId="6" fillId="0" borderId="40" xfId="3" applyFont="1" applyBorder="1" applyAlignment="1">
      <alignment horizontal="center" vertical="center"/>
    </xf>
    <xf numFmtId="0" fontId="6" fillId="0" borderId="119" xfId="3" applyFont="1" applyBorder="1" applyAlignment="1">
      <alignment horizontal="center" vertical="center"/>
    </xf>
    <xf numFmtId="0" fontId="2" fillId="0" borderId="123" xfId="3" applyFont="1" applyBorder="1" applyAlignment="1">
      <alignment horizontal="center" vertical="center"/>
    </xf>
    <xf numFmtId="176" fontId="19" fillId="0" borderId="124" xfId="3" applyNumberFormat="1" applyFont="1" applyBorder="1" applyAlignment="1">
      <alignment vertical="center" shrinkToFit="1"/>
    </xf>
    <xf numFmtId="0" fontId="2" fillId="0" borderId="126" xfId="3" applyFont="1" applyBorder="1" applyAlignment="1">
      <alignment horizontal="center" vertical="center"/>
    </xf>
    <xf numFmtId="176" fontId="19" fillId="0" borderId="127" xfId="3" applyNumberFormat="1" applyFont="1" applyBorder="1" applyAlignment="1">
      <alignment vertical="center" shrinkToFit="1"/>
    </xf>
    <xf numFmtId="0" fontId="95" fillId="0" borderId="0" xfId="0" applyFont="1">
      <alignment vertical="center"/>
    </xf>
    <xf numFmtId="0" fontId="0" fillId="0" borderId="0" xfId="0" applyAlignment="1">
      <alignment vertical="center" shrinkToFit="1"/>
    </xf>
    <xf numFmtId="184" fontId="96" fillId="0" borderId="65" xfId="5" applyNumberFormat="1" applyFont="1" applyBorder="1" applyAlignment="1">
      <alignment horizontal="center" vertical="center" shrinkToFit="1"/>
    </xf>
    <xf numFmtId="0" fontId="97" fillId="0" borderId="72" xfId="5" applyFont="1" applyBorder="1" applyAlignment="1">
      <alignment horizontal="center" vertical="center"/>
    </xf>
    <xf numFmtId="0" fontId="39" fillId="0" borderId="71" xfId="3" applyFont="1" applyBorder="1" applyAlignment="1">
      <alignment horizontal="center" vertical="center"/>
    </xf>
    <xf numFmtId="0" fontId="39" fillId="0" borderId="32" xfId="3" applyFont="1" applyBorder="1" applyAlignment="1">
      <alignment horizontal="center" vertical="center"/>
    </xf>
    <xf numFmtId="0" fontId="39" fillId="0" borderId="70" xfId="3" applyFont="1" applyBorder="1" applyAlignment="1">
      <alignment horizontal="center" vertical="center"/>
    </xf>
    <xf numFmtId="0" fontId="40" fillId="0" borderId="70" xfId="3" applyFont="1" applyBorder="1" applyAlignment="1">
      <alignment horizontal="center" vertical="center"/>
    </xf>
    <xf numFmtId="0" fontId="39" fillId="0" borderId="0" xfId="3" applyFont="1" applyAlignment="1">
      <alignment horizontal="center" vertical="center"/>
    </xf>
    <xf numFmtId="0" fontId="39" fillId="0" borderId="35" xfId="3" applyFont="1" applyBorder="1" applyAlignment="1">
      <alignment horizontal="center" vertical="center"/>
    </xf>
    <xf numFmtId="181" fontId="39" fillId="0" borderId="65" xfId="3" applyNumberFormat="1" applyFont="1" applyBorder="1" applyAlignment="1">
      <alignment vertical="center"/>
    </xf>
    <xf numFmtId="0" fontId="81" fillId="0" borderId="0" xfId="3" quotePrefix="1" applyFont="1" applyAlignment="1">
      <alignment horizontal="center" vertical="center" textRotation="180"/>
    </xf>
    <xf numFmtId="0" fontId="37" fillId="0" borderId="0" xfId="3" applyFont="1" applyAlignment="1">
      <alignment horizontal="center" vertical="center"/>
    </xf>
    <xf numFmtId="0" fontId="98" fillId="0" borderId="0" xfId="3" applyFont="1" applyAlignment="1">
      <alignment vertical="center"/>
    </xf>
    <xf numFmtId="0" fontId="39" fillId="0" borderId="159" xfId="3" applyFont="1" applyBorder="1" applyAlignment="1">
      <alignment vertical="center"/>
    </xf>
    <xf numFmtId="0" fontId="39" fillId="0" borderId="36" xfId="3" applyFont="1" applyBorder="1" applyAlignment="1">
      <alignment vertical="center"/>
    </xf>
    <xf numFmtId="190" fontId="39" fillId="0" borderId="36" xfId="3" applyNumberFormat="1" applyFont="1" applyBorder="1" applyAlignment="1">
      <alignment horizontal="right" vertical="center"/>
    </xf>
    <xf numFmtId="0" fontId="39" fillId="0" borderId="64" xfId="3" applyFont="1" applyBorder="1" applyAlignment="1">
      <alignment horizontal="left" vertical="center"/>
    </xf>
    <xf numFmtId="0" fontId="39" fillId="0" borderId="40" xfId="3" applyFont="1" applyBorder="1" applyAlignment="1">
      <alignment vertical="center"/>
    </xf>
    <xf numFmtId="190" fontId="39" fillId="0" borderId="40" xfId="3" applyNumberFormat="1" applyFont="1" applyBorder="1" applyAlignment="1">
      <alignment vertical="center"/>
    </xf>
    <xf numFmtId="190" fontId="39" fillId="0" borderId="62" xfId="3" applyNumberFormat="1" applyFont="1" applyBorder="1" applyAlignment="1">
      <alignment vertical="center"/>
    </xf>
    <xf numFmtId="190" fontId="40" fillId="0" borderId="36" xfId="3" applyNumberFormat="1" applyFont="1" applyBorder="1" applyAlignment="1">
      <alignment horizontal="right" vertical="center"/>
    </xf>
    <xf numFmtId="0" fontId="39" fillId="0" borderId="72" xfId="3" applyFont="1" applyBorder="1" applyAlignment="1">
      <alignment vertical="center"/>
    </xf>
    <xf numFmtId="0" fontId="40" fillId="0" borderId="71" xfId="3" applyFont="1" applyBorder="1" applyAlignment="1">
      <alignment horizontal="center" vertical="center"/>
    </xf>
    <xf numFmtId="190" fontId="40" fillId="0" borderId="40" xfId="3" applyNumberFormat="1" applyFont="1" applyBorder="1" applyAlignment="1">
      <alignment vertical="center"/>
    </xf>
    <xf numFmtId="0" fontId="81" fillId="0" borderId="0" xfId="3" quotePrefix="1" applyFont="1" applyAlignment="1">
      <alignment vertical="center" textRotation="180"/>
    </xf>
    <xf numFmtId="0" fontId="49" fillId="0" borderId="0" xfId="3" applyFont="1" applyAlignment="1">
      <alignment vertical="center"/>
    </xf>
    <xf numFmtId="0" fontId="38" fillId="0" borderId="159" xfId="3" applyFont="1" applyBorder="1" applyAlignment="1">
      <alignment vertical="center"/>
    </xf>
    <xf numFmtId="0" fontId="38" fillId="0" borderId="65" xfId="3" applyFont="1" applyBorder="1" applyAlignment="1">
      <alignment vertical="center"/>
    </xf>
    <xf numFmtId="0" fontId="38" fillId="0" borderId="62" xfId="3" applyFont="1" applyBorder="1" applyAlignment="1">
      <alignment vertical="center"/>
    </xf>
    <xf numFmtId="190" fontId="39" fillId="0" borderId="62" xfId="3" applyNumberFormat="1" applyFont="1" applyBorder="1" applyAlignment="1">
      <alignment vertical="center" shrinkToFit="1"/>
    </xf>
    <xf numFmtId="0" fontId="38" fillId="0" borderId="64" xfId="3" applyFont="1" applyBorder="1" applyAlignment="1">
      <alignment vertical="center"/>
    </xf>
    <xf numFmtId="0" fontId="39" fillId="0" borderId="67" xfId="3" applyFont="1" applyBorder="1" applyAlignment="1">
      <alignment vertical="center"/>
    </xf>
    <xf numFmtId="190" fontId="39" fillId="0" borderId="160" xfId="3" applyNumberFormat="1" applyFont="1" applyBorder="1" applyAlignment="1">
      <alignment vertical="center"/>
    </xf>
    <xf numFmtId="190" fontId="39" fillId="0" borderId="65" xfId="3" applyNumberFormat="1" applyFont="1" applyBorder="1" applyAlignment="1">
      <alignment vertical="center"/>
    </xf>
    <xf numFmtId="190" fontId="39" fillId="0" borderId="64" xfId="3" applyNumberFormat="1" applyFont="1" applyBorder="1" applyAlignment="1">
      <alignment vertical="center"/>
    </xf>
    <xf numFmtId="0" fontId="39" fillId="0" borderId="159" xfId="3" applyFont="1" applyBorder="1" applyAlignment="1">
      <alignment horizontal="center" vertical="center"/>
    </xf>
    <xf numFmtId="190" fontId="40" fillId="0" borderId="62" xfId="3" applyNumberFormat="1" applyFont="1" applyBorder="1" applyAlignment="1">
      <alignment vertical="top" shrinkToFit="1"/>
    </xf>
    <xf numFmtId="0" fontId="40" fillId="0" borderId="62" xfId="3" applyFont="1" applyBorder="1" applyAlignment="1">
      <alignment horizontal="center" vertical="top"/>
    </xf>
    <xf numFmtId="0" fontId="40" fillId="0" borderId="64" xfId="3" applyFont="1" applyBorder="1" applyAlignment="1">
      <alignment horizontal="center" vertical="top"/>
    </xf>
    <xf numFmtId="190" fontId="50" fillId="0" borderId="0" xfId="3" applyNumberFormat="1" applyFont="1" applyAlignment="1">
      <alignment vertical="center"/>
    </xf>
    <xf numFmtId="0" fontId="40" fillId="0" borderId="32" xfId="3" applyFont="1" applyBorder="1" applyAlignment="1">
      <alignment horizontal="center" vertical="top"/>
    </xf>
    <xf numFmtId="0" fontId="4" fillId="0" borderId="32" xfId="5" applyFont="1" applyBorder="1">
      <alignment vertical="center"/>
    </xf>
    <xf numFmtId="0" fontId="4" fillId="0" borderId="65" xfId="5" applyFont="1" applyBorder="1">
      <alignment vertical="center"/>
    </xf>
    <xf numFmtId="184" fontId="50" fillId="0" borderId="65" xfId="5" applyNumberFormat="1" applyFont="1" applyBorder="1" applyAlignment="1">
      <alignment horizontal="center" vertical="center" shrinkToFit="1"/>
    </xf>
    <xf numFmtId="0" fontId="18" fillId="0" borderId="65" xfId="5" applyFont="1" applyBorder="1">
      <alignment vertical="center"/>
    </xf>
    <xf numFmtId="0" fontId="85" fillId="0" borderId="0" xfId="5" applyFont="1" applyAlignment="1"/>
    <xf numFmtId="0" fontId="85" fillId="0" borderId="0" xfId="5" applyFont="1" applyAlignment="1">
      <alignment horizontal="centerContinuous" vertical="center"/>
    </xf>
    <xf numFmtId="0" fontId="38" fillId="0" borderId="63" xfId="3" applyFont="1" applyBorder="1" applyAlignment="1">
      <alignment horizontal="center" vertical="center" wrapText="1"/>
    </xf>
    <xf numFmtId="0" fontId="39" fillId="0" borderId="40" xfId="3" applyFont="1" applyBorder="1" applyAlignment="1">
      <alignment horizontal="center" vertical="center" shrinkToFit="1"/>
    </xf>
    <xf numFmtId="0" fontId="50" fillId="0" borderId="159" xfId="3" applyFont="1" applyBorder="1" applyAlignment="1">
      <alignment horizontal="left" vertical="center" shrinkToFit="1"/>
    </xf>
    <xf numFmtId="0" fontId="50" fillId="0" borderId="61" xfId="3" applyFont="1" applyBorder="1" applyAlignment="1">
      <alignment horizontal="right" vertical="top" shrinkToFit="1"/>
    </xf>
    <xf numFmtId="0" fontId="50" fillId="0" borderId="40" xfId="3" applyFont="1" applyBorder="1" applyAlignment="1">
      <alignment horizontal="right" vertical="top" shrinkToFit="1"/>
    </xf>
    <xf numFmtId="0" fontId="70" fillId="0" borderId="65" xfId="3" applyFont="1" applyBorder="1" applyAlignment="1">
      <alignment vertical="top"/>
    </xf>
    <xf numFmtId="0" fontId="24" fillId="2" borderId="0" xfId="0" applyFont="1" applyFill="1" applyAlignment="1">
      <alignment horizontal="center" vertical="center"/>
    </xf>
    <xf numFmtId="0" fontId="0" fillId="0" borderId="0" xfId="0">
      <alignment vertical="center"/>
    </xf>
    <xf numFmtId="0" fontId="4" fillId="0" borderId="33" xfId="0" applyFont="1" applyBorder="1" applyAlignment="1">
      <alignment horizontal="center" vertical="center"/>
    </xf>
    <xf numFmtId="0" fontId="0" fillId="0" borderId="140" xfId="0" applyBorder="1" applyAlignment="1">
      <alignment horizontal="center" vertical="center"/>
    </xf>
    <xf numFmtId="0" fontId="7" fillId="0" borderId="34" xfId="0" applyFont="1" applyBorder="1" applyAlignment="1">
      <alignment horizontal="center" vertical="center"/>
    </xf>
    <xf numFmtId="0" fontId="7" fillId="0" borderId="142"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9" fillId="0" borderId="3" xfId="0" applyFont="1" applyBorder="1" applyAlignment="1">
      <alignment vertical="center" shrinkToFit="1"/>
    </xf>
    <xf numFmtId="0" fontId="39" fillId="0" borderId="4" xfId="0" applyFont="1" applyBorder="1" applyAlignment="1">
      <alignment vertical="center" shrinkToFi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73" fillId="0" borderId="1" xfId="1" applyFont="1" applyBorder="1" applyAlignment="1" applyProtection="1">
      <alignment horizontal="center" vertical="center" shrinkToFit="1"/>
    </xf>
    <xf numFmtId="0" fontId="65" fillId="0" borderId="1" xfId="0" applyFont="1" applyBorder="1" applyAlignment="1">
      <alignment horizontal="center" vertical="center" shrinkToFit="1"/>
    </xf>
    <xf numFmtId="0" fontId="65" fillId="0" borderId="13" xfId="0" applyFont="1" applyBorder="1" applyAlignment="1">
      <alignment horizontal="center" vertical="center" shrinkToFi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7" fillId="0" borderId="2" xfId="0" applyFont="1" applyBorder="1" applyAlignment="1">
      <alignment horizontal="center" vertical="center"/>
    </xf>
    <xf numFmtId="0" fontId="0" fillId="0" borderId="3" xfId="0" applyBorder="1" applyAlignment="1">
      <alignment horizontal="center" vertical="center"/>
    </xf>
    <xf numFmtId="0" fontId="0" fillId="0" borderId="30" xfId="0" applyBorder="1" applyAlignment="1">
      <alignment horizontal="center" vertical="center"/>
    </xf>
    <xf numFmtId="0" fontId="18" fillId="0" borderId="0" xfId="0" quotePrefix="1" applyFont="1" applyAlignment="1">
      <alignment horizontal="center" vertical="center"/>
    </xf>
    <xf numFmtId="0" fontId="18" fillId="0" borderId="0" xfId="0" applyFont="1" applyAlignment="1">
      <alignment horizontal="center" vertical="center"/>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21" xfId="0" applyFont="1" applyBorder="1" applyAlignment="1">
      <alignment vertical="center" shrinkToFit="1"/>
    </xf>
    <xf numFmtId="0" fontId="6" fillId="0" borderId="22" xfId="0" applyFont="1" applyBorder="1" applyAlignment="1">
      <alignment vertical="center" shrinkToFi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vertical="center" shrinkToFit="1"/>
    </xf>
    <xf numFmtId="0" fontId="1" fillId="0" borderId="0" xfId="0" applyFont="1" applyAlignment="1">
      <alignment horizontal="right" vertical="center" shrinkToFit="1"/>
    </xf>
    <xf numFmtId="0" fontId="6" fillId="0" borderId="0" xfId="0" applyFont="1" applyAlignment="1">
      <alignment horizontal="right" vertical="center" shrinkToFit="1"/>
    </xf>
    <xf numFmtId="0" fontId="4" fillId="0" borderId="0" xfId="0" applyFont="1" applyAlignment="1">
      <alignment vertical="center" wrapText="1"/>
    </xf>
    <xf numFmtId="0" fontId="1" fillId="0" borderId="32" xfId="0" applyFont="1" applyBorder="1" applyAlignment="1">
      <alignment horizontal="left" vertical="center" wrapText="1"/>
    </xf>
    <xf numFmtId="0" fontId="1" fillId="0" borderId="0" xfId="0" applyFont="1" applyAlignment="1">
      <alignment horizontal="left"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19" fillId="0" borderId="0" xfId="0" quotePrefix="1" applyFont="1" applyAlignment="1">
      <alignment horizontal="center" vertical="center" shrinkToFit="1"/>
    </xf>
    <xf numFmtId="0" fontId="19" fillId="0" borderId="0" xfId="0" applyFont="1" applyAlignment="1">
      <alignment horizontal="center" vertical="center" shrinkToFit="1"/>
    </xf>
    <xf numFmtId="0" fontId="6" fillId="0" borderId="24" xfId="0" applyFont="1" applyBorder="1" applyAlignment="1">
      <alignment vertical="center" wrapText="1"/>
    </xf>
    <xf numFmtId="0" fontId="6" fillId="0" borderId="25" xfId="0" applyFont="1" applyBorder="1">
      <alignment vertical="center"/>
    </xf>
    <xf numFmtId="0" fontId="6" fillId="0" borderId="26" xfId="0" applyFont="1" applyBorder="1">
      <alignment vertical="center"/>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16" xfId="0" applyFont="1" applyBorder="1" applyAlignment="1">
      <alignment horizontal="center" vertical="center" wrapText="1"/>
    </xf>
    <xf numFmtId="0" fontId="7" fillId="0" borderId="0" xfId="0" applyFont="1" applyAlignment="1">
      <alignment vertical="center" shrinkToFit="1"/>
    </xf>
    <xf numFmtId="0" fontId="4" fillId="0" borderId="0" xfId="0" applyFont="1" applyAlignment="1">
      <alignment horizontal="center" vertical="center" shrinkToFit="1"/>
    </xf>
    <xf numFmtId="0" fontId="19" fillId="0" borderId="0" xfId="0" applyFont="1" applyAlignment="1">
      <alignment vertical="center" shrinkToFit="1"/>
    </xf>
    <xf numFmtId="0" fontId="4" fillId="0" borderId="33" xfId="0" applyFont="1" applyBorder="1" applyAlignment="1">
      <alignment horizontal="center" vertical="center" shrinkToFit="1"/>
    </xf>
    <xf numFmtId="0" fontId="4" fillId="0" borderId="37" xfId="0" applyFont="1" applyBorder="1" applyAlignment="1">
      <alignment horizontal="center" vertical="center" shrinkToFit="1"/>
    </xf>
    <xf numFmtId="0" fontId="7" fillId="0" borderId="35" xfId="0" applyFont="1" applyBorder="1">
      <alignment vertical="center"/>
    </xf>
    <xf numFmtId="0" fontId="7" fillId="0" borderId="36" xfId="0" applyFont="1" applyBorder="1">
      <alignment vertical="center"/>
    </xf>
    <xf numFmtId="0" fontId="7" fillId="0" borderId="38"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40" xfId="0" applyFont="1" applyBorder="1" applyAlignment="1">
      <alignment horizontal="center" vertical="center" shrinkToFit="1"/>
    </xf>
    <xf numFmtId="0" fontId="1" fillId="0" borderId="32" xfId="0" applyFont="1" applyBorder="1" applyAlignment="1">
      <alignment vertical="center" wrapText="1"/>
    </xf>
    <xf numFmtId="0" fontId="1" fillId="0" borderId="0" xfId="0" applyFont="1" applyAlignment="1">
      <alignment vertical="center" wrapText="1"/>
    </xf>
    <xf numFmtId="0" fontId="6" fillId="0" borderId="23" xfId="0" applyFont="1" applyBorder="1" applyAlignment="1">
      <alignment horizontal="center" vertical="center" wrapText="1"/>
    </xf>
    <xf numFmtId="0" fontId="6" fillId="0" borderId="22" xfId="0" applyFont="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 xfId="0" applyFont="1" applyBorder="1" applyAlignment="1">
      <alignment horizontal="center" vertical="center"/>
    </xf>
    <xf numFmtId="0" fontId="12" fillId="0" borderId="0" xfId="0" applyFont="1" applyAlignment="1">
      <alignment horizontal="center" vertical="top"/>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9" fillId="0" borderId="17" xfId="0" applyFont="1" applyBorder="1" applyAlignment="1">
      <alignment vertical="center" shrinkToFit="1"/>
    </xf>
    <xf numFmtId="0" fontId="19" fillId="0" borderId="28" xfId="0" applyFont="1" applyBorder="1" applyAlignment="1">
      <alignment vertical="center" shrinkToFit="1"/>
    </xf>
    <xf numFmtId="0" fontId="19" fillId="0" borderId="29" xfId="0" applyFont="1" applyBorder="1" applyAlignment="1">
      <alignment vertical="center" shrinkToFit="1"/>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19"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13" xfId="0" applyFont="1" applyBorder="1" applyAlignment="1">
      <alignment horizontal="center" vertical="center" shrinkToFit="1"/>
    </xf>
    <xf numFmtId="0" fontId="21" fillId="0" borderId="12" xfId="0" applyFont="1" applyBorder="1" applyAlignment="1">
      <alignment horizontal="center" vertical="center"/>
    </xf>
    <xf numFmtId="0" fontId="21" fillId="0" borderId="1" xfId="0" applyFont="1" applyBorder="1" applyAlignment="1">
      <alignment horizontal="center" vertical="center"/>
    </xf>
    <xf numFmtId="0" fontId="19" fillId="0" borderId="4" xfId="0" applyFont="1" applyBorder="1" applyAlignment="1">
      <alignment vertical="center" shrinkToFit="1"/>
    </xf>
    <xf numFmtId="0" fontId="19" fillId="0" borderId="1" xfId="0" applyFont="1" applyBorder="1" applyAlignment="1">
      <alignment vertical="center" shrinkToFit="1"/>
    </xf>
    <xf numFmtId="0" fontId="19" fillId="0" borderId="13" xfId="0" applyFont="1" applyBorder="1" applyAlignment="1">
      <alignment vertical="center" shrinkToFi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19" fillId="0" borderId="23"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22" xfId="0"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16" xfId="0" applyFont="1" applyBorder="1" applyAlignment="1">
      <alignment horizontal="center" vertical="center" shrinkToFit="1"/>
    </xf>
    <xf numFmtId="0" fontId="2" fillId="0" borderId="35" xfId="0" applyFont="1" applyBorder="1" applyAlignment="1">
      <alignment vertical="center" shrinkToFit="1"/>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5" xfId="0" applyFont="1" applyBorder="1" applyAlignment="1">
      <alignment vertical="center" shrinkToFit="1"/>
    </xf>
    <xf numFmtId="0" fontId="19" fillId="0" borderId="16" xfId="0" applyFont="1" applyBorder="1" applyAlignment="1">
      <alignment vertical="center" shrinkToFit="1"/>
    </xf>
    <xf numFmtId="0" fontId="4" fillId="0" borderId="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2" xfId="0" applyFont="1" applyBorder="1" applyAlignment="1">
      <alignment horizontal="center" vertical="center" wrapText="1"/>
    </xf>
    <xf numFmtId="176" fontId="19" fillId="0" borderId="2" xfId="0" applyNumberFormat="1" applyFont="1" applyBorder="1">
      <alignment vertical="center"/>
    </xf>
    <xf numFmtId="176" fontId="19" fillId="0" borderId="4" xfId="0" applyNumberFormat="1" applyFont="1" applyBorder="1">
      <alignment vertical="center"/>
    </xf>
    <xf numFmtId="0" fontId="4" fillId="0" borderId="19" xfId="0" applyFont="1" applyBorder="1" applyAlignment="1">
      <alignment horizontal="center" vertical="center"/>
    </xf>
    <xf numFmtId="0" fontId="4" fillId="0" borderId="3" xfId="0" applyFont="1" applyBorder="1" applyAlignment="1">
      <alignment horizontal="center" vertical="center"/>
    </xf>
    <xf numFmtId="0" fontId="4" fillId="0" borderId="30" xfId="0" applyFont="1" applyBorder="1" applyAlignment="1">
      <alignment horizontal="center" vertical="center"/>
    </xf>
    <xf numFmtId="0" fontId="6" fillId="0" borderId="19" xfId="0" applyFont="1" applyBorder="1" applyAlignment="1">
      <alignment horizontal="center" vertical="center"/>
    </xf>
    <xf numFmtId="0" fontId="6" fillId="0" borderId="3" xfId="0" applyFont="1" applyBorder="1" applyAlignment="1">
      <alignment horizontal="center" vertical="center"/>
    </xf>
    <xf numFmtId="0" fontId="6" fillId="0" borderId="30" xfId="0" applyFont="1" applyBorder="1" applyAlignment="1">
      <alignment horizontal="center" vertical="center"/>
    </xf>
    <xf numFmtId="0" fontId="16" fillId="0" borderId="0" xfId="0" applyFont="1" applyAlignment="1">
      <alignment vertical="top" wrapText="1"/>
    </xf>
    <xf numFmtId="0" fontId="4" fillId="0" borderId="14" xfId="0" applyFont="1" applyBorder="1" applyAlignment="1">
      <alignment horizontal="center" vertical="center" wrapText="1"/>
    </xf>
    <xf numFmtId="176" fontId="19" fillId="0" borderId="23" xfId="0" applyNumberFormat="1" applyFont="1" applyBorder="1">
      <alignment vertical="center"/>
    </xf>
    <xf numFmtId="176" fontId="19" fillId="0" borderId="22" xfId="0" applyNumberFormat="1" applyFont="1" applyBorder="1">
      <alignment vertical="center"/>
    </xf>
    <xf numFmtId="176" fontId="4" fillId="0" borderId="20" xfId="0" applyNumberFormat="1" applyFont="1" applyBorder="1" applyAlignment="1">
      <alignment horizontal="center" vertical="center"/>
    </xf>
    <xf numFmtId="176" fontId="4" fillId="0" borderId="21" xfId="0" applyNumberFormat="1" applyFont="1" applyBorder="1" applyAlignment="1">
      <alignment horizontal="center" vertical="center"/>
    </xf>
    <xf numFmtId="176" fontId="4" fillId="0" borderId="31"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6" xfId="0" applyFont="1" applyBorder="1" applyAlignment="1">
      <alignment horizontal="center" vertical="center" wrapText="1"/>
    </xf>
    <xf numFmtId="0" fontId="38" fillId="0" borderId="35" xfId="0" applyFont="1" applyBorder="1" applyAlignment="1">
      <alignment vertical="center" shrinkToFit="1"/>
    </xf>
    <xf numFmtId="0" fontId="32" fillId="0" borderId="35" xfId="0" applyFont="1" applyBorder="1" applyAlignment="1">
      <alignment vertical="center" shrinkToFit="1"/>
    </xf>
    <xf numFmtId="0" fontId="0" fillId="0" borderId="35" xfId="0" applyBorder="1" applyAlignment="1">
      <alignment vertical="center" shrinkToFit="1"/>
    </xf>
    <xf numFmtId="0" fontId="27" fillId="0" borderId="57"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52" xfId="0" applyFont="1" applyBorder="1" applyAlignment="1">
      <alignment horizontal="center" vertical="center" shrinkToFit="1"/>
    </xf>
    <xf numFmtId="0" fontId="27" fillId="0" borderId="52" xfId="0" applyFont="1" applyBorder="1" applyAlignment="1">
      <alignment horizontal="left" vertical="center" shrinkToFit="1"/>
    </xf>
    <xf numFmtId="0" fontId="27" fillId="0" borderId="48"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54" xfId="0" applyFont="1" applyBorder="1" applyAlignment="1">
      <alignment horizontal="center" vertical="center" wrapText="1"/>
    </xf>
    <xf numFmtId="0" fontId="27" fillId="0" borderId="51" xfId="0" applyFont="1" applyBorder="1" applyAlignment="1">
      <alignment vertical="center" wrapText="1"/>
    </xf>
    <xf numFmtId="0" fontId="27" fillId="0" borderId="50" xfId="0" applyFont="1" applyBorder="1" applyAlignment="1">
      <alignment vertical="center" wrapText="1"/>
    </xf>
    <xf numFmtId="0" fontId="27" fillId="0" borderId="49" xfId="0" applyFont="1" applyBorder="1" applyAlignment="1">
      <alignment vertical="center" wrapText="1"/>
    </xf>
    <xf numFmtId="0" fontId="27" fillId="0" borderId="47" xfId="0" applyFont="1" applyBorder="1" applyAlignment="1">
      <alignment vertical="center" wrapText="1"/>
    </xf>
    <xf numFmtId="0" fontId="27" fillId="0" borderId="46" xfId="0" applyFont="1" applyBorder="1" applyAlignment="1">
      <alignment vertical="center" wrapText="1"/>
    </xf>
    <xf numFmtId="0" fontId="27" fillId="0" borderId="60" xfId="0" applyFont="1" applyBorder="1" applyAlignment="1">
      <alignment vertical="center" wrapText="1"/>
    </xf>
    <xf numFmtId="0" fontId="7" fillId="0" borderId="51" xfId="0" quotePrefix="1" applyFont="1" applyBorder="1" applyAlignment="1">
      <alignment horizontal="center" vertical="center"/>
    </xf>
    <xf numFmtId="0" fontId="7" fillId="0" borderId="50" xfId="0" applyFont="1" applyBorder="1" applyAlignment="1">
      <alignment horizontal="center" vertical="center"/>
    </xf>
    <xf numFmtId="0" fontId="7" fillId="0" borderId="49" xfId="0" applyFont="1" applyBorder="1" applyAlignment="1">
      <alignment horizontal="center" vertical="center"/>
    </xf>
    <xf numFmtId="58" fontId="32" fillId="0" borderId="0" xfId="0" quotePrefix="1" applyNumberFormat="1" applyFont="1" applyAlignment="1">
      <alignment horizontal="center" vertical="center"/>
    </xf>
    <xf numFmtId="0" fontId="32" fillId="0" borderId="0" xfId="0" applyFont="1" applyAlignment="1">
      <alignment horizontal="center" vertical="center"/>
    </xf>
    <xf numFmtId="0" fontId="7" fillId="0" borderId="57" xfId="0" applyFont="1" applyBorder="1" applyAlignment="1">
      <alignment horizontal="center" vertical="center"/>
    </xf>
    <xf numFmtId="0" fontId="7" fillId="0" borderId="56" xfId="0" applyFont="1" applyBorder="1" applyAlignment="1">
      <alignment horizontal="center" vertical="center"/>
    </xf>
    <xf numFmtId="0" fontId="7" fillId="0" borderId="55" xfId="0" applyFont="1" applyBorder="1" applyAlignment="1">
      <alignment horizontal="center" vertical="center"/>
    </xf>
    <xf numFmtId="0" fontId="8" fillId="0" borderId="51" xfId="0" quotePrefix="1" applyFont="1" applyBorder="1" applyAlignment="1">
      <alignment horizontal="center" vertical="center"/>
    </xf>
    <xf numFmtId="0" fontId="8" fillId="0" borderId="50" xfId="0" applyFont="1" applyBorder="1" applyAlignment="1">
      <alignment horizontal="center" vertical="center"/>
    </xf>
    <xf numFmtId="0" fontId="8" fillId="0" borderId="49" xfId="0" applyFont="1" applyBorder="1" applyAlignment="1">
      <alignment horizontal="center" vertical="center"/>
    </xf>
    <xf numFmtId="0" fontId="7" fillId="0" borderId="47" xfId="0" applyFont="1" applyBorder="1">
      <alignment vertical="center"/>
    </xf>
    <xf numFmtId="0" fontId="7" fillId="0" borderId="46" xfId="0" applyFont="1" applyBorder="1">
      <alignment vertical="center"/>
    </xf>
    <xf numFmtId="0" fontId="7" fillId="0" borderId="45" xfId="0" applyFont="1" applyBorder="1">
      <alignment vertical="center"/>
    </xf>
    <xf numFmtId="0" fontId="31" fillId="0" borderId="0" xfId="0" applyFont="1" applyAlignment="1">
      <alignment vertical="center" wrapText="1"/>
    </xf>
    <xf numFmtId="0" fontId="28" fillId="0" borderId="53" xfId="0" applyFont="1" applyBorder="1" applyAlignment="1">
      <alignment horizontal="center" vertical="center" wrapText="1"/>
    </xf>
    <xf numFmtId="0" fontId="28" fillId="0" borderId="42" xfId="0" applyFont="1" applyBorder="1" applyAlignment="1">
      <alignment horizontal="center" vertical="center" wrapText="1"/>
    </xf>
    <xf numFmtId="0" fontId="27" fillId="0" borderId="45" xfId="0" applyFont="1" applyBorder="1" applyAlignment="1">
      <alignment vertical="center" wrapText="1"/>
    </xf>
    <xf numFmtId="0" fontId="19" fillId="0" borderId="64" xfId="0" applyFont="1" applyBorder="1" applyAlignment="1">
      <alignment horizontal="center" vertical="center" shrinkToFit="1"/>
    </xf>
    <xf numFmtId="0" fontId="19" fillId="0" borderId="65" xfId="0" applyFont="1" applyBorder="1" applyAlignment="1">
      <alignment horizontal="center" vertical="center" shrinkToFit="1"/>
    </xf>
    <xf numFmtId="0" fontId="19" fillId="0" borderId="62"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9" xfId="0" applyFont="1" applyBorder="1" applyAlignment="1">
      <alignment horizontal="center" vertical="center" shrinkToFit="1"/>
    </xf>
    <xf numFmtId="0" fontId="19" fillId="0" borderId="64" xfId="0" applyFont="1" applyBorder="1" applyAlignment="1">
      <alignment horizontal="left" vertical="center" shrinkToFit="1"/>
    </xf>
    <xf numFmtId="0" fontId="19" fillId="0" borderId="65" xfId="0" applyFont="1" applyBorder="1" applyAlignment="1">
      <alignment horizontal="left" vertical="center" shrinkToFit="1"/>
    </xf>
    <xf numFmtId="0" fontId="19" fillId="0" borderId="62" xfId="0" applyFont="1" applyBorder="1" applyAlignment="1">
      <alignment horizontal="left" vertical="center" shrinkToFit="1"/>
    </xf>
    <xf numFmtId="0" fontId="19" fillId="0" borderId="64" xfId="0" applyFont="1" applyBorder="1" applyAlignment="1">
      <alignment vertical="center" shrinkToFit="1"/>
    </xf>
    <xf numFmtId="0" fontId="19" fillId="0" borderId="65" xfId="0" applyFont="1" applyBorder="1" applyAlignment="1">
      <alignment vertical="center" shrinkToFit="1"/>
    </xf>
    <xf numFmtId="0" fontId="19" fillId="0" borderId="62" xfId="0" applyFont="1" applyBorder="1" applyAlignment="1">
      <alignment vertical="center" shrinkToFit="1"/>
    </xf>
    <xf numFmtId="0" fontId="8" fillId="0" borderId="0" xfId="0" quotePrefix="1" applyFont="1" applyAlignment="1">
      <alignment horizontal="center" vertical="center" textRotation="180" wrapText="1"/>
    </xf>
    <xf numFmtId="178" fontId="19" fillId="3" borderId="150" xfId="2" applyNumberFormat="1" applyFont="1" applyFill="1" applyBorder="1" applyAlignment="1">
      <alignment vertical="center"/>
    </xf>
    <xf numFmtId="0" fontId="0" fillId="0" borderId="151" xfId="0" applyBorder="1">
      <alignment vertical="center"/>
    </xf>
    <xf numFmtId="178" fontId="19" fillId="3" borderId="20" xfId="2" applyNumberFormat="1" applyFont="1" applyFill="1" applyBorder="1" applyAlignment="1">
      <alignment vertical="center"/>
    </xf>
    <xf numFmtId="0" fontId="0" fillId="0" borderId="21" xfId="0" applyBorder="1">
      <alignment vertical="center"/>
    </xf>
    <xf numFmtId="177" fontId="6" fillId="0" borderId="152" xfId="2" applyNumberFormat="1" applyFont="1" applyFill="1" applyBorder="1" applyAlignment="1">
      <alignment vertical="center"/>
    </xf>
    <xf numFmtId="0" fontId="0" fillId="0" borderId="153" xfId="0" applyBorder="1">
      <alignment vertical="center"/>
    </xf>
    <xf numFmtId="177" fontId="6" fillId="0" borderId="154" xfId="2" applyNumberFormat="1" applyFont="1" applyFill="1" applyBorder="1" applyAlignment="1">
      <alignment vertical="center"/>
    </xf>
    <xf numFmtId="0" fontId="0" fillId="0" borderId="155" xfId="0" applyBorder="1">
      <alignment vertical="center"/>
    </xf>
    <xf numFmtId="177" fontId="6" fillId="0" borderId="156" xfId="2" applyNumberFormat="1" applyFont="1" applyFill="1" applyBorder="1" applyAlignment="1">
      <alignment vertical="center"/>
    </xf>
    <xf numFmtId="0" fontId="0" fillId="0" borderId="157" xfId="0" applyBorder="1">
      <alignment vertical="center"/>
    </xf>
    <xf numFmtId="177" fontId="6" fillId="3" borderId="71" xfId="0" applyNumberFormat="1" applyFont="1" applyFill="1" applyBorder="1" applyAlignment="1">
      <alignment horizontal="center" vertical="center" wrapText="1"/>
    </xf>
    <xf numFmtId="177" fontId="6" fillId="3" borderId="70" xfId="0" applyNumberFormat="1" applyFont="1" applyFill="1" applyBorder="1" applyAlignment="1">
      <alignment horizontal="center" vertical="center"/>
    </xf>
    <xf numFmtId="0" fontId="6" fillId="3" borderId="64" xfId="0" applyFont="1" applyFill="1" applyBorder="1" applyAlignment="1">
      <alignment horizontal="center" vertical="center"/>
    </xf>
    <xf numFmtId="0" fontId="6" fillId="3" borderId="65" xfId="0" applyFont="1" applyFill="1" applyBorder="1" applyAlignment="1">
      <alignment horizontal="center" vertical="center"/>
    </xf>
    <xf numFmtId="0" fontId="6" fillId="0" borderId="20" xfId="0" applyFont="1" applyBorder="1" applyAlignment="1">
      <alignment horizontal="center" vertical="center" shrinkToFit="1"/>
    </xf>
    <xf numFmtId="0" fontId="6" fillId="0" borderId="31" xfId="0" applyFont="1" applyBorder="1" applyAlignment="1">
      <alignment horizontal="center" vertical="center" shrinkToFit="1"/>
    </xf>
    <xf numFmtId="177" fontId="6" fillId="0" borderId="143" xfId="0" applyNumberFormat="1" applyFont="1" applyBorder="1" applyAlignment="1">
      <alignment horizontal="center" vertical="center" wrapText="1"/>
    </xf>
    <xf numFmtId="0" fontId="0" fillId="0" borderId="36" xfId="0" applyBorder="1">
      <alignment vertical="center"/>
    </xf>
    <xf numFmtId="177" fontId="6" fillId="0" borderId="144" xfId="0" applyNumberFormat="1" applyFont="1" applyBorder="1" applyAlignment="1">
      <alignment horizontal="center" vertical="center"/>
    </xf>
    <xf numFmtId="0" fontId="0" fillId="0" borderId="40" xfId="0" applyBorder="1">
      <alignment vertical="center"/>
    </xf>
    <xf numFmtId="0" fontId="20" fillId="0" borderId="0" xfId="0" applyFont="1" applyAlignment="1"/>
    <xf numFmtId="0" fontId="99" fillId="0" borderId="0" xfId="3" quotePrefix="1" applyFont="1" applyAlignment="1">
      <alignment horizontal="center" vertical="center"/>
    </xf>
    <xf numFmtId="0" fontId="42" fillId="0" borderId="0" xfId="5" applyAlignment="1">
      <alignment horizontal="center" vertical="center"/>
    </xf>
    <xf numFmtId="0" fontId="39" fillId="0" borderId="65" xfId="3" applyFont="1" applyBorder="1" applyAlignment="1">
      <alignment horizontal="center" vertical="center"/>
    </xf>
    <xf numFmtId="0" fontId="39" fillId="0" borderId="62" xfId="3" applyFont="1" applyBorder="1" applyAlignment="1">
      <alignment horizontal="center" vertical="center"/>
    </xf>
    <xf numFmtId="181" fontId="39" fillId="0" borderId="65" xfId="3" applyNumberFormat="1" applyFont="1" applyBorder="1" applyAlignment="1">
      <alignment vertical="center"/>
    </xf>
    <xf numFmtId="181" fontId="39" fillId="0" borderId="62" xfId="3" applyNumberFormat="1" applyFont="1" applyBorder="1" applyAlignment="1">
      <alignment vertical="center"/>
    </xf>
    <xf numFmtId="0" fontId="39" fillId="0" borderId="64" xfId="3" applyFont="1" applyBorder="1" applyAlignment="1">
      <alignment horizontal="center" vertical="center"/>
    </xf>
    <xf numFmtId="0" fontId="39" fillId="0" borderId="71" xfId="3" applyFont="1" applyBorder="1" applyAlignment="1">
      <alignment horizontal="center" vertical="center"/>
    </xf>
    <xf numFmtId="0" fontId="39" fillId="0" borderId="70" xfId="3" applyFont="1" applyBorder="1" applyAlignment="1">
      <alignment horizontal="center" vertical="center"/>
    </xf>
    <xf numFmtId="0" fontId="40" fillId="0" borderId="71" xfId="3" applyFont="1" applyBorder="1" applyAlignment="1">
      <alignment horizontal="center" vertical="center"/>
    </xf>
    <xf numFmtId="0" fontId="40" fillId="0" borderId="70" xfId="3" applyFont="1" applyBorder="1" applyAlignment="1">
      <alignment horizontal="center" vertical="center"/>
    </xf>
    <xf numFmtId="0" fontId="49" fillId="0" borderId="0" xfId="3" applyFont="1" applyAlignment="1">
      <alignment vertical="center"/>
    </xf>
    <xf numFmtId="0" fontId="40" fillId="0" borderId="35" xfId="3" applyFont="1" applyBorder="1" applyAlignment="1">
      <alignment horizontal="center" vertical="center"/>
    </xf>
    <xf numFmtId="0" fontId="0" fillId="0" borderId="35" xfId="0" applyBorder="1" applyAlignment="1">
      <alignment horizontal="center" vertical="center"/>
    </xf>
    <xf numFmtId="0" fontId="38" fillId="0" borderId="64" xfId="3" applyFont="1" applyBorder="1" applyAlignment="1">
      <alignment horizontal="center" vertical="center" wrapText="1"/>
    </xf>
    <xf numFmtId="0" fontId="38" fillId="0" borderId="65" xfId="3" applyFont="1" applyBorder="1" applyAlignment="1">
      <alignment horizontal="center" vertical="center"/>
    </xf>
    <xf numFmtId="0" fontId="38" fillId="0" borderId="62" xfId="3" applyFont="1" applyBorder="1" applyAlignment="1">
      <alignment horizontal="center" vertical="center"/>
    </xf>
    <xf numFmtId="0" fontId="39" fillId="0" borderId="64" xfId="3" applyFont="1" applyBorder="1" applyAlignment="1">
      <alignment horizontal="center" vertical="center" wrapText="1"/>
    </xf>
    <xf numFmtId="0" fontId="39" fillId="0" borderId="65" xfId="3" applyFont="1" applyBorder="1" applyAlignment="1">
      <alignment horizontal="center" vertical="center" wrapText="1"/>
    </xf>
    <xf numFmtId="0" fontId="39" fillId="0" borderId="62" xfId="3" applyFont="1" applyBorder="1" applyAlignment="1">
      <alignment horizontal="center" vertical="center" wrapText="1"/>
    </xf>
    <xf numFmtId="0" fontId="81" fillId="0" borderId="0" xfId="3" quotePrefix="1" applyFont="1" applyAlignment="1">
      <alignment horizontal="center" vertical="center" textRotation="180"/>
    </xf>
    <xf numFmtId="0" fontId="18" fillId="0" borderId="0" xfId="3" applyFont="1" applyAlignment="1">
      <alignment vertical="center" wrapText="1"/>
    </xf>
    <xf numFmtId="0" fontId="39" fillId="0" borderId="32" xfId="3" applyFont="1" applyBorder="1" applyAlignment="1">
      <alignment horizontal="center" vertical="center"/>
    </xf>
    <xf numFmtId="0" fontId="38" fillId="0" borderId="69" xfId="5" applyFont="1" applyBorder="1" applyAlignment="1">
      <alignment horizontal="center" vertical="center" wrapText="1"/>
    </xf>
    <xf numFmtId="0" fontId="2" fillId="0" borderId="71" xfId="5" applyFont="1" applyBorder="1" applyAlignment="1">
      <alignment horizontal="center" vertical="center" wrapText="1"/>
    </xf>
    <xf numFmtId="0" fontId="2" fillId="0" borderId="36" xfId="5" applyFont="1" applyBorder="1" applyAlignment="1">
      <alignment horizontal="center" vertical="center" wrapText="1"/>
    </xf>
    <xf numFmtId="0" fontId="2" fillId="0" borderId="32" xfId="5" applyFont="1" applyBorder="1" applyAlignment="1">
      <alignment horizontal="center" vertical="center" wrapText="1"/>
    </xf>
    <xf numFmtId="0" fontId="2" fillId="0" borderId="72" xfId="5" applyFont="1" applyBorder="1" applyAlignment="1">
      <alignment horizontal="center" vertical="center" wrapText="1"/>
    </xf>
    <xf numFmtId="0" fontId="2" fillId="0" borderId="70" xfId="5" applyFont="1" applyBorder="1" applyAlignment="1">
      <alignment horizontal="center" vertical="center" wrapText="1"/>
    </xf>
    <xf numFmtId="0" fontId="2" fillId="0" borderId="40" xfId="5" applyFont="1" applyBorder="1" applyAlignment="1">
      <alignment horizontal="center" vertical="center" wrapText="1"/>
    </xf>
    <xf numFmtId="0" fontId="33" fillId="0" borderId="72" xfId="5" applyFont="1" applyBorder="1" applyAlignment="1">
      <alignment vertical="center" shrinkToFit="1"/>
    </xf>
    <xf numFmtId="0" fontId="33" fillId="0" borderId="65" xfId="5" applyFont="1" applyBorder="1" applyAlignment="1">
      <alignment vertical="center" shrinkToFit="1"/>
    </xf>
    <xf numFmtId="0" fontId="33" fillId="0" borderId="0" xfId="5" applyFont="1" applyAlignment="1">
      <alignment horizontal="right" vertical="center" shrinkToFit="1"/>
    </xf>
    <xf numFmtId="0" fontId="33" fillId="0" borderId="72" xfId="5" applyFont="1" applyBorder="1" applyAlignment="1">
      <alignment horizontal="right" vertical="center" shrinkToFit="1"/>
    </xf>
    <xf numFmtId="0" fontId="2" fillId="0" borderId="64" xfId="5" applyFont="1" applyBorder="1" applyAlignment="1">
      <alignment horizontal="center" vertical="center" textRotation="255" shrinkToFit="1"/>
    </xf>
    <xf numFmtId="0" fontId="2" fillId="0" borderId="65" xfId="5" applyFont="1" applyBorder="1" applyAlignment="1">
      <alignment horizontal="center" vertical="center" textRotation="255" shrinkToFit="1"/>
    </xf>
    <xf numFmtId="0" fontId="2" fillId="0" borderId="62" xfId="5" applyFont="1" applyBorder="1" applyAlignment="1">
      <alignment horizontal="center" vertical="center" textRotation="255" shrinkToFit="1"/>
    </xf>
    <xf numFmtId="0" fontId="33" fillId="0" borderId="32" xfId="5" applyFont="1" applyBorder="1" applyAlignment="1">
      <alignment horizontal="left" vertical="center" shrinkToFit="1"/>
    </xf>
    <xf numFmtId="0" fontId="33" fillId="0" borderId="72" xfId="5" applyFont="1" applyBorder="1" applyAlignment="1">
      <alignment horizontal="left" vertical="center" shrinkToFit="1"/>
    </xf>
    <xf numFmtId="0" fontId="2" fillId="0" borderId="64" xfId="5" applyFont="1" applyBorder="1" applyAlignment="1">
      <alignment horizontal="left" vertical="top" shrinkToFit="1"/>
    </xf>
    <xf numFmtId="0" fontId="33" fillId="0" borderId="65" xfId="5" applyFont="1" applyBorder="1" applyAlignment="1">
      <alignment horizontal="center" vertical="center" shrinkToFit="1"/>
    </xf>
    <xf numFmtId="0" fontId="2" fillId="0" borderId="65" xfId="5" applyFont="1" applyBorder="1" applyAlignment="1">
      <alignment horizontal="center" vertical="center" shrinkToFit="1"/>
    </xf>
    <xf numFmtId="0" fontId="2" fillId="0" borderId="69" xfId="5" applyFont="1" applyBorder="1" applyAlignment="1">
      <alignment horizontal="center" vertical="center" wrapText="1"/>
    </xf>
    <xf numFmtId="0" fontId="2" fillId="0" borderId="69" xfId="5" applyFont="1" applyBorder="1" applyAlignment="1">
      <alignment horizontal="center" vertical="top" wrapText="1"/>
    </xf>
    <xf numFmtId="0" fontId="50" fillId="0" borderId="35" xfId="5" applyFont="1" applyBorder="1" applyAlignment="1">
      <alignment horizontal="center" vertical="center" shrinkToFit="1"/>
    </xf>
    <xf numFmtId="0" fontId="50" fillId="0" borderId="36" xfId="5" applyFont="1" applyBorder="1" applyAlignment="1">
      <alignment horizontal="center" vertical="center" shrinkToFit="1"/>
    </xf>
    <xf numFmtId="0" fontId="50" fillId="0" borderId="0" xfId="5" applyFont="1" applyAlignment="1">
      <alignment horizontal="center" vertical="center" shrinkToFit="1"/>
    </xf>
    <xf numFmtId="0" fontId="50" fillId="0" borderId="72" xfId="5" applyFont="1" applyBorder="1" applyAlignment="1">
      <alignment horizontal="center" vertical="center" shrinkToFit="1"/>
    </xf>
    <xf numFmtId="0" fontId="50" fillId="0" borderId="39" xfId="5" applyFont="1" applyBorder="1" applyAlignment="1">
      <alignment horizontal="center" vertical="center" wrapText="1"/>
    </xf>
    <xf numFmtId="0" fontId="50" fillId="0" borderId="40" xfId="5" applyFont="1" applyBorder="1" applyAlignment="1">
      <alignment horizontal="center" vertical="center" wrapText="1"/>
    </xf>
    <xf numFmtId="0" fontId="38" fillId="0" borderId="35" xfId="5" applyFont="1" applyBorder="1">
      <alignment vertical="center"/>
    </xf>
    <xf numFmtId="0" fontId="38" fillId="0" borderId="36" xfId="5" applyFont="1" applyBorder="1">
      <alignment vertical="center"/>
    </xf>
    <xf numFmtId="0" fontId="2" fillId="0" borderId="35" xfId="5" applyFont="1" applyBorder="1" applyAlignment="1">
      <alignment horizontal="center" vertical="center" wrapText="1"/>
    </xf>
    <xf numFmtId="0" fontId="2" fillId="0" borderId="39" xfId="5" applyFont="1" applyBorder="1" applyAlignment="1">
      <alignment horizontal="center" vertical="center" wrapText="1"/>
    </xf>
    <xf numFmtId="0" fontId="38" fillId="0" borderId="0" xfId="5" applyFont="1">
      <alignment vertical="center"/>
    </xf>
    <xf numFmtId="0" fontId="38" fillId="0" borderId="72" xfId="5" applyFont="1" applyBorder="1">
      <alignment vertical="center"/>
    </xf>
    <xf numFmtId="0" fontId="38" fillId="0" borderId="39" xfId="5" applyFont="1" applyBorder="1">
      <alignment vertical="center"/>
    </xf>
    <xf numFmtId="0" fontId="38" fillId="0" borderId="40" xfId="5" applyFont="1" applyBorder="1">
      <alignment vertical="center"/>
    </xf>
    <xf numFmtId="0" fontId="2" fillId="0" borderId="75" xfId="5" applyFont="1" applyBorder="1" applyAlignment="1">
      <alignment horizontal="center" vertical="center" wrapText="1"/>
    </xf>
    <xf numFmtId="0" fontId="0" fillId="0" borderId="73" xfId="0" applyBorder="1" applyAlignment="1">
      <alignment horizontal="center" vertical="center" wrapText="1"/>
    </xf>
    <xf numFmtId="0" fontId="2" fillId="0" borderId="68" xfId="5" applyFont="1" applyBorder="1" applyAlignment="1">
      <alignment horizontal="center" vertical="center" wrapText="1"/>
    </xf>
    <xf numFmtId="0" fontId="2" fillId="0" borderId="64" xfId="5" applyFont="1" applyBorder="1" applyAlignment="1">
      <alignment horizontal="justify" vertical="top" wrapText="1"/>
    </xf>
    <xf numFmtId="0" fontId="2" fillId="0" borderId="65" xfId="5" applyFont="1" applyBorder="1" applyAlignment="1">
      <alignment horizontal="justify" vertical="top" wrapText="1"/>
    </xf>
    <xf numFmtId="0" fontId="2" fillId="0" borderId="62" xfId="5" applyFont="1" applyBorder="1" applyAlignment="1">
      <alignment horizontal="justify" vertical="top" wrapText="1"/>
    </xf>
    <xf numFmtId="0" fontId="33" fillId="0" borderId="32" xfId="5" applyFont="1" applyBorder="1" applyAlignment="1">
      <alignment horizontal="center" vertical="top" shrinkToFit="1"/>
    </xf>
    <xf numFmtId="0" fontId="33" fillId="0" borderId="72" xfId="5" applyFont="1" applyBorder="1" applyAlignment="1">
      <alignment horizontal="center" vertical="top" shrinkToFit="1"/>
    </xf>
    <xf numFmtId="0" fontId="33" fillId="0" borderId="35" xfId="5" applyFont="1" applyBorder="1" applyAlignment="1">
      <alignment vertical="center" shrinkToFit="1"/>
    </xf>
    <xf numFmtId="0" fontId="33" fillId="0" borderId="36" xfId="5" applyFont="1" applyBorder="1" applyAlignment="1">
      <alignment vertical="center" shrinkToFit="1"/>
    </xf>
    <xf numFmtId="0" fontId="33" fillId="0" borderId="40" xfId="5" applyFont="1" applyBorder="1" applyAlignment="1">
      <alignment vertical="center" shrinkToFit="1"/>
    </xf>
    <xf numFmtId="0" fontId="33" fillId="0" borderId="62" xfId="5" applyFont="1" applyBorder="1" applyAlignment="1">
      <alignment vertical="center" shrinkToFit="1"/>
    </xf>
    <xf numFmtId="0" fontId="2" fillId="0" borderId="70" xfId="5" applyFont="1" applyBorder="1" applyAlignment="1">
      <alignment horizontal="left" vertical="center" shrinkToFit="1"/>
    </xf>
    <xf numFmtId="0" fontId="2" fillId="0" borderId="40" xfId="5" applyFont="1" applyBorder="1" applyAlignment="1">
      <alignment horizontal="left" vertical="center" shrinkToFit="1"/>
    </xf>
    <xf numFmtId="0" fontId="2" fillId="0" borderId="71" xfId="5" applyFont="1" applyBorder="1" applyAlignment="1">
      <alignment horizontal="center" wrapText="1"/>
    </xf>
    <xf numFmtId="0" fontId="2" fillId="0" borderId="35" xfId="5" applyFont="1" applyBorder="1" applyAlignment="1">
      <alignment horizontal="center" wrapText="1"/>
    </xf>
    <xf numFmtId="0" fontId="2" fillId="0" borderId="36" xfId="5" applyFont="1" applyBorder="1" applyAlignment="1">
      <alignment horizontal="center" wrapText="1"/>
    </xf>
    <xf numFmtId="0" fontId="33" fillId="0" borderId="71" xfId="5" applyFont="1" applyBorder="1" applyAlignment="1">
      <alignment horizontal="left" vertical="center" shrinkToFit="1"/>
    </xf>
    <xf numFmtId="0" fontId="33" fillId="0" borderId="36" xfId="5" applyFont="1" applyBorder="1" applyAlignment="1">
      <alignment horizontal="left" vertical="center" shrinkToFit="1"/>
    </xf>
    <xf numFmtId="0" fontId="16" fillId="0" borderId="69" xfId="5" applyFont="1" applyBorder="1" applyAlignment="1">
      <alignment horizontal="center" vertical="center" wrapText="1"/>
    </xf>
    <xf numFmtId="182" fontId="43" fillId="0" borderId="0" xfId="5" applyNumberFormat="1" applyFont="1" applyAlignment="1">
      <alignment horizontal="right" vertical="center" wrapText="1"/>
    </xf>
    <xf numFmtId="182" fontId="43" fillId="0" borderId="39" xfId="5" applyNumberFormat="1" applyFont="1" applyBorder="1" applyAlignment="1">
      <alignment horizontal="right" vertical="center" wrapText="1"/>
    </xf>
    <xf numFmtId="0" fontId="33" fillId="0" borderId="70" xfId="5" applyFont="1" applyBorder="1" applyAlignment="1">
      <alignment horizontal="left" vertical="center" shrinkToFit="1"/>
    </xf>
    <xf numFmtId="0" fontId="33" fillId="0" borderId="40" xfId="5" applyFont="1" applyBorder="1" applyAlignment="1">
      <alignment horizontal="left" vertical="center" shrinkToFit="1"/>
    </xf>
    <xf numFmtId="0" fontId="2" fillId="0" borderId="65" xfId="5" applyFont="1" applyBorder="1" applyAlignment="1">
      <alignment horizontal="right" vertical="top" shrinkToFit="1"/>
    </xf>
    <xf numFmtId="0" fontId="43" fillId="0" borderId="39" xfId="5" applyFont="1" applyBorder="1" applyAlignment="1">
      <alignment wrapText="1" shrinkToFit="1"/>
    </xf>
    <xf numFmtId="0" fontId="43" fillId="0" borderId="39" xfId="5" applyFont="1" applyBorder="1" applyAlignment="1">
      <alignment shrinkToFit="1"/>
    </xf>
    <xf numFmtId="0" fontId="38" fillId="0" borderId="75" xfId="5" applyFont="1" applyBorder="1" applyAlignment="1">
      <alignment horizontal="center" vertical="center"/>
    </xf>
    <xf numFmtId="0" fontId="38" fillId="0" borderId="68" xfId="5" applyFont="1" applyBorder="1" applyAlignment="1">
      <alignment horizontal="center" vertical="center"/>
    </xf>
    <xf numFmtId="0" fontId="2" fillId="0" borderId="75" xfId="5" applyFont="1" applyBorder="1" applyAlignment="1">
      <alignment horizontal="center" vertical="center"/>
    </xf>
    <xf numFmtId="0" fontId="2" fillId="0" borderId="68" xfId="5" applyFont="1" applyBorder="1" applyAlignment="1">
      <alignment horizontal="center" vertical="center"/>
    </xf>
    <xf numFmtId="0" fontId="2" fillId="0" borderId="73" xfId="5" applyFont="1" applyBorder="1" applyAlignment="1">
      <alignment horizontal="center" vertical="center"/>
    </xf>
    <xf numFmtId="0" fontId="2" fillId="0" borderId="32" xfId="5" applyFont="1" applyBorder="1" applyAlignment="1">
      <alignment horizontal="left" vertical="center"/>
    </xf>
    <xf numFmtId="0" fontId="2" fillId="0" borderId="0" xfId="5" applyFont="1" applyAlignment="1">
      <alignment horizontal="left" vertical="center"/>
    </xf>
    <xf numFmtId="0" fontId="2" fillId="0" borderId="72" xfId="5" applyFont="1" applyBorder="1" applyAlignment="1">
      <alignment horizontal="left" vertical="center"/>
    </xf>
    <xf numFmtId="0" fontId="2" fillId="0" borderId="70" xfId="5" applyFont="1" applyBorder="1" applyAlignment="1">
      <alignment horizontal="center" vertical="center"/>
    </xf>
    <xf numFmtId="0" fontId="2" fillId="0" borderId="39" xfId="5" applyFont="1" applyBorder="1" applyAlignment="1">
      <alignment horizontal="center" vertical="center"/>
    </xf>
    <xf numFmtId="0" fontId="95" fillId="0" borderId="32" xfId="5" applyFont="1" applyBorder="1" applyAlignment="1">
      <alignment horizontal="center" vertical="center" textRotation="255" shrinkToFit="1"/>
    </xf>
    <xf numFmtId="0" fontId="95" fillId="0" borderId="70" xfId="5" applyFont="1" applyBorder="1" applyAlignment="1">
      <alignment horizontal="center" vertical="center" textRotation="255" shrinkToFit="1"/>
    </xf>
    <xf numFmtId="0" fontId="95" fillId="0" borderId="71" xfId="5" applyFont="1" applyBorder="1" applyAlignment="1">
      <alignment horizontal="center" vertical="center" textRotation="255" shrinkToFit="1"/>
    </xf>
    <xf numFmtId="0" fontId="2" fillId="0" borderId="32" xfId="5" applyFont="1" applyBorder="1" applyAlignment="1">
      <alignment horizontal="center" vertical="center" textRotation="255" shrinkToFit="1"/>
    </xf>
    <xf numFmtId="0" fontId="2" fillId="0" borderId="75" xfId="5" applyFont="1" applyBorder="1" applyAlignment="1">
      <alignment horizontal="center" vertical="center" shrinkToFit="1"/>
    </xf>
    <xf numFmtId="0" fontId="2" fillId="0" borderId="73" xfId="5" applyFont="1" applyBorder="1" applyAlignment="1">
      <alignment horizontal="center" vertical="center" shrinkToFit="1"/>
    </xf>
    <xf numFmtId="0" fontId="31" fillId="0" borderId="0" xfId="5" applyFont="1" applyAlignment="1">
      <alignment wrapText="1"/>
    </xf>
    <xf numFmtId="0" fontId="31" fillId="0" borderId="0" xfId="5" applyFont="1" applyAlignment="1"/>
    <xf numFmtId="0" fontId="2" fillId="0" borderId="65" xfId="5" applyFont="1" applyBorder="1" applyAlignment="1">
      <alignment horizontal="center" vertical="center" wrapText="1"/>
    </xf>
    <xf numFmtId="0" fontId="2" fillId="0" borderId="62" xfId="5" applyFont="1" applyBorder="1" applyAlignment="1">
      <alignment horizontal="center" vertical="center" wrapText="1"/>
    </xf>
    <xf numFmtId="0" fontId="2" fillId="0" borderId="32" xfId="5" applyFont="1" applyBorder="1" applyAlignment="1">
      <alignment horizontal="left" shrinkToFit="1"/>
    </xf>
    <xf numFmtId="0" fontId="2" fillId="0" borderId="72" xfId="5" applyFont="1" applyBorder="1" applyAlignment="1">
      <alignment horizontal="left" shrinkToFit="1"/>
    </xf>
    <xf numFmtId="0" fontId="2" fillId="0" borderId="32" xfId="5" applyFont="1" applyBorder="1" applyAlignment="1">
      <alignment horizontal="left" vertical="top" shrinkToFit="1"/>
    </xf>
    <xf numFmtId="0" fontId="2" fillId="0" borderId="72" xfId="5" applyFont="1" applyBorder="1" applyAlignment="1">
      <alignment horizontal="left" vertical="top" shrinkToFit="1"/>
    </xf>
    <xf numFmtId="188" fontId="33" fillId="0" borderId="65" xfId="5" applyNumberFormat="1" applyFont="1" applyBorder="1" applyAlignment="1">
      <alignment horizontal="center" vertical="center" shrinkToFit="1"/>
    </xf>
    <xf numFmtId="0" fontId="8" fillId="0" borderId="0" xfId="5" applyFont="1" applyAlignment="1">
      <alignment vertical="center" shrinkToFit="1"/>
    </xf>
    <xf numFmtId="0" fontId="8" fillId="0" borderId="0" xfId="0" applyFont="1" applyAlignment="1">
      <alignment vertical="center" shrinkToFit="1"/>
    </xf>
    <xf numFmtId="0" fontId="8" fillId="0" borderId="0" xfId="5" quotePrefix="1" applyFont="1" applyAlignment="1">
      <alignment horizontal="center" vertical="center" textRotation="180"/>
    </xf>
    <xf numFmtId="0" fontId="1" fillId="0" borderId="72" xfId="5" applyFont="1" applyBorder="1" applyAlignment="1">
      <alignment horizontal="left" vertical="center" wrapText="1"/>
    </xf>
    <xf numFmtId="0" fontId="1" fillId="0" borderId="40" xfId="5" applyFont="1" applyBorder="1" applyAlignment="1">
      <alignment horizontal="left" vertical="center" wrapText="1"/>
    </xf>
    <xf numFmtId="0" fontId="1" fillId="0" borderId="70" xfId="5" applyFont="1" applyBorder="1" applyAlignment="1">
      <alignment horizontal="right" vertical="center" wrapText="1"/>
    </xf>
    <xf numFmtId="0" fontId="1" fillId="0" borderId="39" xfId="5" applyFont="1" applyBorder="1" applyAlignment="1">
      <alignment horizontal="right" vertical="center" wrapText="1"/>
    </xf>
    <xf numFmtId="0" fontId="43" fillId="0" borderId="0" xfId="5" applyFont="1" applyAlignment="1">
      <alignment horizontal="right" vertical="center" wrapText="1"/>
    </xf>
    <xf numFmtId="0" fontId="43" fillId="0" borderId="39" xfId="5" applyFont="1" applyBorder="1" applyAlignment="1">
      <alignment horizontal="right" vertical="center" wrapText="1"/>
    </xf>
    <xf numFmtId="0" fontId="33" fillId="0" borderId="71" xfId="5" applyFont="1" applyBorder="1" applyAlignment="1">
      <alignment horizontal="center" vertical="top" shrinkToFit="1"/>
    </xf>
    <xf numFmtId="0" fontId="33" fillId="0" borderId="36" xfId="5" applyFont="1" applyBorder="1" applyAlignment="1">
      <alignment horizontal="center" vertical="top" shrinkToFit="1"/>
    </xf>
    <xf numFmtId="0" fontId="1" fillId="0" borderId="70" xfId="5" applyFont="1" applyBorder="1" applyAlignment="1">
      <alignment horizontal="center" vertical="center" wrapText="1"/>
    </xf>
    <xf numFmtId="0" fontId="1" fillId="0" borderId="39" xfId="5" applyFont="1" applyBorder="1" applyAlignment="1">
      <alignment horizontal="center" vertical="center" wrapText="1"/>
    </xf>
    <xf numFmtId="0" fontId="2" fillId="0" borderId="64" xfId="5" applyFont="1" applyBorder="1" applyAlignment="1">
      <alignment horizontal="center" vertical="center" wrapText="1"/>
    </xf>
    <xf numFmtId="0" fontId="2" fillId="0" borderId="0" xfId="5" applyFont="1" applyAlignment="1">
      <alignment horizontal="center" vertical="center" wrapText="1"/>
    </xf>
    <xf numFmtId="185" fontId="40" fillId="0" borderId="64" xfId="6" applyNumberFormat="1" applyFont="1" applyBorder="1" applyAlignment="1"/>
    <xf numFmtId="185" fontId="40" fillId="0" borderId="62" xfId="6" applyNumberFormat="1" applyFont="1" applyBorder="1" applyAlignment="1"/>
    <xf numFmtId="0" fontId="19" fillId="0" borderId="75" xfId="5" applyFont="1" applyBorder="1" applyAlignment="1">
      <alignment horizontal="center" vertical="center"/>
    </xf>
    <xf numFmtId="0" fontId="19" fillId="0" borderId="68" xfId="5" applyFont="1" applyBorder="1" applyAlignment="1">
      <alignment horizontal="center" vertical="center"/>
    </xf>
    <xf numFmtId="0" fontId="19" fillId="0" borderId="73" xfId="5" applyFont="1" applyBorder="1" applyAlignment="1">
      <alignment horizontal="center" vertical="center"/>
    </xf>
    <xf numFmtId="0" fontId="39" fillId="0" borderId="71" xfId="3" applyFont="1" applyBorder="1" applyAlignment="1">
      <alignment horizontal="center"/>
    </xf>
    <xf numFmtId="0" fontId="39" fillId="0" borderId="35" xfId="3" applyFont="1" applyBorder="1" applyAlignment="1">
      <alignment horizontal="center"/>
    </xf>
    <xf numFmtId="0" fontId="39" fillId="0" borderId="36" xfId="3" applyFont="1" applyBorder="1" applyAlignment="1">
      <alignment horizontal="center"/>
    </xf>
    <xf numFmtId="0" fontId="39" fillId="0" borderId="70" xfId="3" applyFont="1" applyBorder="1" applyAlignment="1">
      <alignment horizontal="center" vertical="top"/>
    </xf>
    <xf numFmtId="0" fontId="39" fillId="0" borderId="39" xfId="3" applyFont="1" applyBorder="1" applyAlignment="1">
      <alignment horizontal="center" vertical="top"/>
    </xf>
    <xf numFmtId="0" fontId="39" fillId="0" borderId="40" xfId="3" applyFont="1" applyBorder="1" applyAlignment="1">
      <alignment horizontal="center" vertical="top"/>
    </xf>
    <xf numFmtId="0" fontId="6" fillId="0" borderId="0" xfId="5" applyFont="1" applyAlignment="1">
      <alignment horizontal="center" vertical="center"/>
    </xf>
    <xf numFmtId="0" fontId="38" fillId="0" borderId="35" xfId="3" applyFont="1" applyBorder="1" applyAlignment="1">
      <alignment horizontal="left" vertical="top" wrapText="1"/>
    </xf>
    <xf numFmtId="0" fontId="38" fillId="0" borderId="0" xfId="3" applyFont="1" applyAlignment="1">
      <alignment horizontal="left" vertical="top" wrapText="1"/>
    </xf>
    <xf numFmtId="0" fontId="39" fillId="0" borderId="120" xfId="3" applyFont="1" applyBorder="1" applyAlignment="1">
      <alignment horizontal="center" vertical="center"/>
    </xf>
    <xf numFmtId="0" fontId="39" fillId="0" borderId="121" xfId="3" applyFont="1" applyBorder="1" applyAlignment="1">
      <alignment horizontal="center" vertical="center"/>
    </xf>
    <xf numFmtId="0" fontId="94" fillId="0" borderId="120" xfId="3" applyFont="1" applyBorder="1" applyAlignment="1">
      <alignment horizontal="center" vertical="center" wrapText="1"/>
    </xf>
    <xf numFmtId="0" fontId="94" fillId="0" borderId="121" xfId="3" applyFont="1" applyBorder="1" applyAlignment="1">
      <alignment horizontal="center" vertical="center" wrapText="1"/>
    </xf>
    <xf numFmtId="0" fontId="76" fillId="0" borderId="35" xfId="3" applyFont="1" applyBorder="1" applyAlignment="1">
      <alignment vertical="top" wrapText="1"/>
    </xf>
    <xf numFmtId="0" fontId="76" fillId="0" borderId="0" xfId="3" applyFont="1" applyAlignment="1">
      <alignment vertical="top" wrapText="1"/>
    </xf>
    <xf numFmtId="0" fontId="39" fillId="0" borderId="36" xfId="3" applyFont="1" applyBorder="1" applyAlignment="1">
      <alignment horizontal="center" vertical="center"/>
    </xf>
    <xf numFmtId="0" fontId="39" fillId="0" borderId="40" xfId="3" applyFont="1" applyBorder="1" applyAlignment="1">
      <alignment horizontal="center" vertical="center"/>
    </xf>
    <xf numFmtId="0" fontId="82" fillId="0" borderId="64" xfId="5" applyFont="1" applyBorder="1" applyAlignment="1">
      <alignment vertical="center" wrapText="1"/>
    </xf>
    <xf numFmtId="0" fontId="82" fillId="0" borderId="65" xfId="5" applyFont="1" applyBorder="1" applyAlignment="1">
      <alignment vertical="center" wrapText="1"/>
    </xf>
    <xf numFmtId="0" fontId="82" fillId="0" borderId="69" xfId="5" applyFont="1" applyBorder="1" applyAlignment="1">
      <alignment vertical="center" wrapText="1"/>
    </xf>
    <xf numFmtId="0" fontId="82" fillId="0" borderId="35" xfId="3" applyFont="1" applyBorder="1" applyAlignment="1">
      <alignment vertical="top" wrapText="1"/>
    </xf>
    <xf numFmtId="0" fontId="82" fillId="0" borderId="0" xfId="3" applyFont="1" applyAlignment="1">
      <alignment vertical="top" wrapText="1"/>
    </xf>
    <xf numFmtId="0" fontId="39" fillId="0" borderId="33" xfId="3" applyFont="1" applyBorder="1" applyAlignment="1">
      <alignment horizontal="center" vertical="center" shrinkToFit="1"/>
    </xf>
    <xf numFmtId="0" fontId="39" fillId="0" borderId="115" xfId="3" applyFont="1" applyBorder="1" applyAlignment="1">
      <alignment horizontal="center" vertical="center" shrinkToFit="1"/>
    </xf>
    <xf numFmtId="0" fontId="39" fillId="0" borderId="37" xfId="3" applyFont="1" applyBorder="1" applyAlignment="1">
      <alignment horizontal="center" vertical="center" shrinkToFit="1"/>
    </xf>
    <xf numFmtId="0" fontId="39" fillId="0" borderId="113" xfId="3" applyFont="1" applyBorder="1" applyAlignment="1">
      <alignment horizontal="center" vertical="center" shrinkToFit="1"/>
    </xf>
    <xf numFmtId="0" fontId="82" fillId="0" borderId="62" xfId="5" applyFont="1" applyBorder="1" applyAlignment="1">
      <alignment vertical="center" wrapText="1"/>
    </xf>
    <xf numFmtId="0" fontId="81" fillId="0" borderId="0" xfId="5" quotePrefix="1" applyFont="1" applyAlignment="1">
      <alignment horizontal="center" vertical="center" textRotation="180"/>
    </xf>
    <xf numFmtId="0" fontId="86" fillId="0" borderId="0" xfId="5" applyFont="1" applyAlignment="1">
      <alignment horizontal="center" vertical="center"/>
    </xf>
    <xf numFmtId="0" fontId="86" fillId="0" borderId="72" xfId="5" applyFont="1" applyBorder="1" applyAlignment="1">
      <alignment horizontal="center" vertical="center"/>
    </xf>
    <xf numFmtId="0" fontId="35" fillId="0" borderId="0" xfId="5" applyFont="1" applyAlignment="1">
      <alignment horizontal="center" vertical="center" wrapText="1"/>
    </xf>
    <xf numFmtId="0" fontId="81" fillId="0" borderId="0" xfId="5" applyFont="1" applyAlignment="1">
      <alignment horizontal="center" vertical="center"/>
    </xf>
    <xf numFmtId="0" fontId="81" fillId="0" borderId="72" xfId="5" applyFont="1" applyBorder="1" applyAlignment="1">
      <alignment horizontal="center" vertical="center"/>
    </xf>
    <xf numFmtId="0" fontId="39" fillId="0" borderId="64" xfId="3" applyFont="1" applyBorder="1" applyAlignment="1">
      <alignment horizontal="center" vertical="center" shrinkToFit="1"/>
    </xf>
    <xf numFmtId="0" fontId="39" fillId="0" borderId="62" xfId="3" applyFont="1" applyBorder="1" applyAlignment="1">
      <alignment horizontal="center" vertical="center" shrinkToFit="1"/>
    </xf>
    <xf numFmtId="0" fontId="39" fillId="0" borderId="69" xfId="3" applyFont="1" applyBorder="1" applyAlignment="1">
      <alignment horizontal="center" vertical="center"/>
    </xf>
    <xf numFmtId="0" fontId="39" fillId="0" borderId="75" xfId="3" applyFont="1" applyBorder="1" applyAlignment="1">
      <alignment horizontal="center" vertical="center" wrapText="1"/>
    </xf>
    <xf numFmtId="0" fontId="39" fillId="0" borderId="73" xfId="3" applyFont="1" applyBorder="1" applyAlignment="1">
      <alignment horizontal="center" vertical="center" wrapText="1"/>
    </xf>
    <xf numFmtId="0" fontId="40" fillId="0" borderId="75" xfId="5" applyFont="1" applyBorder="1" applyAlignment="1">
      <alignment horizontal="center" vertical="center"/>
    </xf>
    <xf numFmtId="0" fontId="40" fillId="0" borderId="68" xfId="5" applyFont="1" applyBorder="1" applyAlignment="1">
      <alignment horizontal="center" vertical="center"/>
    </xf>
    <xf numFmtId="0" fontId="40" fillId="0" borderId="73" xfId="5" applyFont="1" applyBorder="1" applyAlignment="1">
      <alignment horizontal="center" vertical="center"/>
    </xf>
    <xf numFmtId="0" fontId="35" fillId="0" borderId="39" xfId="5" applyFont="1" applyBorder="1" applyAlignment="1">
      <alignment horizontal="center" vertical="center" wrapText="1"/>
    </xf>
    <xf numFmtId="0" fontId="81" fillId="0" borderId="39" xfId="5" applyFont="1" applyBorder="1" applyAlignment="1">
      <alignment horizontal="center" vertical="center"/>
    </xf>
    <xf numFmtId="0" fontId="81" fillId="0" borderId="40" xfId="5" applyFont="1" applyBorder="1" applyAlignment="1">
      <alignment horizontal="center" vertical="center"/>
    </xf>
    <xf numFmtId="0" fontId="39" fillId="0" borderId="71" xfId="3" applyFont="1" applyBorder="1" applyAlignment="1">
      <alignment horizontal="center" vertical="center" wrapText="1"/>
    </xf>
    <xf numFmtId="0" fontId="39" fillId="0" borderId="35" xfId="3" applyFont="1" applyBorder="1" applyAlignment="1">
      <alignment horizontal="center" vertical="center"/>
    </xf>
    <xf numFmtId="0" fontId="39" fillId="0" borderId="39" xfId="3" applyFont="1" applyBorder="1" applyAlignment="1">
      <alignment horizontal="center" vertical="center"/>
    </xf>
    <xf numFmtId="0" fontId="39" fillId="0" borderId="64" xfId="5" applyFont="1" applyBorder="1" applyAlignment="1">
      <alignment horizontal="center" vertical="center"/>
    </xf>
    <xf numFmtId="0" fontId="39" fillId="0" borderId="62" xfId="5" applyFont="1" applyBorder="1" applyAlignment="1">
      <alignment horizontal="center" vertical="center"/>
    </xf>
    <xf numFmtId="0" fontId="60" fillId="0" borderId="75" xfId="3" applyFont="1" applyBorder="1" applyAlignment="1">
      <alignment horizontal="center" vertical="center"/>
    </xf>
    <xf numFmtId="0" fontId="60" fillId="0" borderId="68" xfId="3" applyFont="1" applyBorder="1" applyAlignment="1">
      <alignment horizontal="center" vertical="center"/>
    </xf>
    <xf numFmtId="0" fontId="60" fillId="0" borderId="73" xfId="3" applyFont="1" applyBorder="1" applyAlignment="1">
      <alignment horizontal="center" vertical="center"/>
    </xf>
    <xf numFmtId="0" fontId="39" fillId="0" borderId="71" xfId="3" applyFont="1" applyBorder="1" applyAlignment="1">
      <alignment horizontal="left" vertical="center" wrapText="1"/>
    </xf>
    <xf numFmtId="0" fontId="39" fillId="0" borderId="35" xfId="3" applyFont="1" applyBorder="1" applyAlignment="1">
      <alignment horizontal="left" vertical="center"/>
    </xf>
    <xf numFmtId="0" fontId="39" fillId="0" borderId="36" xfId="3" applyFont="1" applyBorder="1" applyAlignment="1">
      <alignment horizontal="left" vertical="center"/>
    </xf>
    <xf numFmtId="0" fontId="39" fillId="0" borderId="70" xfId="3" applyFont="1" applyBorder="1" applyAlignment="1">
      <alignment horizontal="left" vertical="center"/>
    </xf>
    <xf numFmtId="0" fontId="39" fillId="0" borderId="39" xfId="3" applyFont="1" applyBorder="1" applyAlignment="1">
      <alignment horizontal="left" vertical="center"/>
    </xf>
    <xf numFmtId="0" fontId="39" fillId="0" borderId="40" xfId="3" applyFont="1" applyBorder="1" applyAlignment="1">
      <alignment horizontal="left" vertical="center"/>
    </xf>
    <xf numFmtId="0" fontId="39" fillId="0" borderId="129" xfId="3" applyFont="1" applyBorder="1" applyAlignment="1">
      <alignment vertical="center" wrapText="1"/>
    </xf>
    <xf numFmtId="0" fontId="39" fillId="0" borderId="130" xfId="3" applyFont="1" applyBorder="1" applyAlignment="1">
      <alignment vertical="center" wrapText="1"/>
    </xf>
    <xf numFmtId="0" fontId="39" fillId="0" borderId="131" xfId="3" applyFont="1" applyBorder="1" applyAlignment="1">
      <alignment vertical="center" wrapText="1"/>
    </xf>
    <xf numFmtId="0" fontId="39" fillId="0" borderId="132" xfId="3" applyFont="1" applyBorder="1" applyAlignment="1">
      <alignment vertical="center" wrapText="1"/>
    </xf>
    <xf numFmtId="0" fontId="39" fillId="0" borderId="133" xfId="3" applyFont="1" applyBorder="1" applyAlignment="1">
      <alignment vertical="center" wrapText="1"/>
    </xf>
    <xf numFmtId="0" fontId="39" fillId="0" borderId="134" xfId="3" applyFont="1" applyBorder="1" applyAlignment="1">
      <alignment vertical="center" wrapText="1"/>
    </xf>
    <xf numFmtId="0" fontId="39" fillId="0" borderId="75" xfId="3" applyFont="1" applyBorder="1" applyAlignment="1">
      <alignment horizontal="center" vertical="center"/>
    </xf>
    <xf numFmtId="0" fontId="39" fillId="0" borderId="73" xfId="3" applyFont="1" applyBorder="1" applyAlignment="1">
      <alignment horizontal="center" vertical="center"/>
    </xf>
    <xf numFmtId="0" fontId="39" fillId="0" borderId="68" xfId="3" applyFont="1" applyBorder="1" applyAlignment="1">
      <alignment horizontal="center" vertical="center"/>
    </xf>
    <xf numFmtId="0" fontId="55" fillId="0" borderId="64" xfId="3" applyFont="1" applyBorder="1" applyAlignment="1">
      <alignment horizontal="left" vertical="center" wrapText="1"/>
    </xf>
    <xf numFmtId="0" fontId="55" fillId="0" borderId="65" xfId="3" applyFont="1" applyBorder="1" applyAlignment="1">
      <alignment horizontal="left" vertical="center"/>
    </xf>
    <xf numFmtId="0" fontId="55" fillId="0" borderId="62" xfId="3" applyFont="1" applyBorder="1" applyAlignment="1">
      <alignment horizontal="left" vertical="center"/>
    </xf>
    <xf numFmtId="0" fontId="85" fillId="0" borderId="0" xfId="3" applyFont="1" applyAlignment="1">
      <alignment horizontal="center" vertical="center"/>
    </xf>
    <xf numFmtId="0" fontId="37" fillId="0" borderId="35" xfId="3" applyFont="1" applyBorder="1" applyAlignment="1">
      <alignment vertical="top" wrapText="1"/>
    </xf>
    <xf numFmtId="0" fontId="37" fillId="0" borderId="0" xfId="3" applyFont="1" applyAlignment="1">
      <alignment vertical="top" wrapText="1"/>
    </xf>
    <xf numFmtId="0" fontId="39" fillId="0" borderId="32" xfId="3" applyFont="1" applyBorder="1" applyAlignment="1">
      <alignment horizontal="center" vertical="top"/>
    </xf>
    <xf numFmtId="0" fontId="39" fillId="0" borderId="0" xfId="3" applyFont="1" applyAlignment="1">
      <alignment horizontal="center" vertical="top"/>
    </xf>
    <xf numFmtId="0" fontId="39" fillId="0" borderId="72" xfId="3" applyFont="1" applyBorder="1" applyAlignment="1">
      <alignment horizontal="center" vertical="top"/>
    </xf>
    <xf numFmtId="0" fontId="38" fillId="0" borderId="35" xfId="3" applyFont="1" applyBorder="1" applyAlignment="1">
      <alignment vertical="center" wrapText="1"/>
    </xf>
    <xf numFmtId="0" fontId="38" fillId="0" borderId="0" xfId="3" applyFont="1" applyAlignment="1">
      <alignment vertical="center" wrapText="1"/>
    </xf>
    <xf numFmtId="0" fontId="59" fillId="0" borderId="70" xfId="3" applyFont="1" applyBorder="1" applyAlignment="1">
      <alignment horizontal="center" vertical="top"/>
    </xf>
    <xf numFmtId="0" fontId="59" fillId="0" borderId="39" xfId="3" applyFont="1" applyBorder="1" applyAlignment="1">
      <alignment horizontal="center" vertical="top"/>
    </xf>
    <xf numFmtId="0" fontId="59" fillId="0" borderId="40" xfId="3" applyFont="1" applyBorder="1" applyAlignment="1">
      <alignment horizontal="center" vertical="top"/>
    </xf>
    <xf numFmtId="0" fontId="39" fillId="0" borderId="64" xfId="3" applyFont="1" applyBorder="1" applyAlignment="1">
      <alignment horizontal="center" vertical="center" wrapText="1" shrinkToFit="1"/>
    </xf>
    <xf numFmtId="0" fontId="39" fillId="0" borderId="65" xfId="3" applyFont="1" applyBorder="1" applyAlignment="1">
      <alignment horizontal="center" vertical="center" wrapText="1" shrinkToFit="1"/>
    </xf>
    <xf numFmtId="0" fontId="39" fillId="0" borderId="62" xfId="3" applyFont="1" applyBorder="1" applyAlignment="1">
      <alignment horizontal="center" vertical="center" wrapText="1" shrinkToFit="1"/>
    </xf>
    <xf numFmtId="0" fontId="5" fillId="0" borderId="0" xfId="5" applyFont="1" applyAlignment="1">
      <alignment horizontal="center" vertical="center"/>
    </xf>
    <xf numFmtId="0" fontId="1" fillId="0" borderId="111" xfId="5" applyFont="1" applyBorder="1" applyAlignment="1">
      <alignment horizontal="center" vertical="center"/>
    </xf>
    <xf numFmtId="0" fontId="19" fillId="0" borderId="111" xfId="5" applyFont="1" applyBorder="1">
      <alignment vertical="center"/>
    </xf>
    <xf numFmtId="0" fontId="6" fillId="0" borderId="75" xfId="5" applyFont="1" applyBorder="1" applyAlignment="1">
      <alignment horizontal="center" vertical="center"/>
    </xf>
    <xf numFmtId="0" fontId="6" fillId="0" borderId="68" xfId="5" applyFont="1" applyBorder="1" applyAlignment="1">
      <alignment horizontal="center" vertical="center"/>
    </xf>
    <xf numFmtId="0" fontId="6" fillId="0" borderId="73" xfId="5" applyFont="1" applyBorder="1" applyAlignment="1">
      <alignment horizontal="center" vertical="center"/>
    </xf>
    <xf numFmtId="0" fontId="1" fillId="0" borderId="75" xfId="5" applyFont="1" applyBorder="1" applyAlignment="1">
      <alignment horizontal="center" vertical="center"/>
    </xf>
    <xf numFmtId="0" fontId="1" fillId="0" borderId="68" xfId="5" applyFont="1" applyBorder="1" applyAlignment="1">
      <alignment horizontal="center" vertical="center"/>
    </xf>
    <xf numFmtId="0" fontId="1" fillId="0" borderId="73" xfId="5" applyFont="1" applyBorder="1" applyAlignment="1">
      <alignment horizontal="center" vertical="center"/>
    </xf>
    <xf numFmtId="0" fontId="1" fillId="0" borderId="71" xfId="5" applyFont="1" applyBorder="1" applyAlignment="1">
      <alignment horizontal="center" vertical="center"/>
    </xf>
    <xf numFmtId="0" fontId="1" fillId="0" borderId="35" xfId="5" applyFont="1" applyBorder="1" applyAlignment="1">
      <alignment horizontal="center" vertical="center"/>
    </xf>
    <xf numFmtId="0" fontId="1" fillId="0" borderId="36" xfId="5" applyFont="1" applyBorder="1" applyAlignment="1">
      <alignment horizontal="center" vertical="center"/>
    </xf>
    <xf numFmtId="0" fontId="1" fillId="0" borderId="69" xfId="5" applyFont="1" applyBorder="1" applyAlignment="1">
      <alignment horizontal="center" vertical="center"/>
    </xf>
    <xf numFmtId="0" fontId="1" fillId="0" borderId="32" xfId="5" applyFont="1" applyBorder="1" applyAlignment="1">
      <alignment horizontal="center" vertical="center" justifyLastLine="1"/>
    </xf>
    <xf numFmtId="0" fontId="1" fillId="0" borderId="0" xfId="5" applyFont="1" applyAlignment="1">
      <alignment horizontal="center" vertical="center" justifyLastLine="1"/>
    </xf>
    <xf numFmtId="0" fontId="43" fillId="0" borderId="0" xfId="5" applyFont="1">
      <alignment vertical="center"/>
    </xf>
    <xf numFmtId="0" fontId="43" fillId="0" borderId="72" xfId="5" applyFont="1" applyBorder="1">
      <alignment vertical="center"/>
    </xf>
    <xf numFmtId="0" fontId="33" fillId="0" borderId="71" xfId="5" applyFont="1" applyBorder="1" applyAlignment="1">
      <alignment vertical="center" shrinkToFit="1"/>
    </xf>
    <xf numFmtId="0" fontId="43" fillId="0" borderId="71" xfId="5" applyFont="1" applyBorder="1" applyAlignment="1">
      <alignment horizontal="center" vertical="center"/>
    </xf>
    <xf numFmtId="0" fontId="43" fillId="0" borderId="35" xfId="5" applyFont="1" applyBorder="1" applyAlignment="1">
      <alignment horizontal="center" vertical="center"/>
    </xf>
    <xf numFmtId="0" fontId="43" fillId="0" borderId="36" xfId="5" applyFont="1" applyBorder="1" applyAlignment="1">
      <alignment horizontal="center" vertical="center"/>
    </xf>
    <xf numFmtId="0" fontId="33" fillId="0" borderId="32" xfId="5" applyFont="1" applyBorder="1" applyAlignment="1">
      <alignment vertical="center" shrinkToFit="1"/>
    </xf>
    <xf numFmtId="0" fontId="33" fillId="0" borderId="0" xfId="5" applyFont="1" applyAlignment="1">
      <alignment vertical="center" shrinkToFit="1"/>
    </xf>
    <xf numFmtId="0" fontId="43" fillId="0" borderId="32" xfId="5" applyFont="1" applyBorder="1" applyAlignment="1">
      <alignment horizontal="center" vertical="center"/>
    </xf>
    <xf numFmtId="0" fontId="43" fillId="0" borderId="0" xfId="5" applyFont="1" applyAlignment="1">
      <alignment horizontal="center" vertical="center"/>
    </xf>
    <xf numFmtId="0" fontId="43" fillId="0" borderId="72" xfId="5" applyFont="1" applyBorder="1" applyAlignment="1">
      <alignment horizontal="center" vertical="center"/>
    </xf>
    <xf numFmtId="0" fontId="1" fillId="0" borderId="32" xfId="5" applyFont="1" applyBorder="1" applyAlignment="1">
      <alignment horizontal="center" vertical="center"/>
    </xf>
    <xf numFmtId="0" fontId="1" fillId="0" borderId="0" xfId="5" applyFont="1" applyAlignment="1">
      <alignment horizontal="center" vertical="center"/>
    </xf>
    <xf numFmtId="0" fontId="43" fillId="0" borderId="0" xfId="5" applyFont="1" applyAlignment="1">
      <alignment vertical="center" shrinkToFit="1"/>
    </xf>
    <xf numFmtId="0" fontId="43" fillId="0" borderId="72" xfId="5" applyFont="1" applyBorder="1" applyAlignment="1">
      <alignment vertical="center" shrinkToFit="1"/>
    </xf>
    <xf numFmtId="0" fontId="67" fillId="0" borderId="0" xfId="5" applyFont="1" applyAlignment="1">
      <alignment horizontal="center" vertical="center"/>
    </xf>
    <xf numFmtId="0" fontId="57" fillId="0" borderId="0" xfId="5" applyFont="1" applyAlignment="1">
      <alignment horizontal="center" vertical="top"/>
    </xf>
    <xf numFmtId="0" fontId="1" fillId="0" borderId="39" xfId="5" applyFont="1" applyBorder="1" applyAlignment="1">
      <alignment horizontal="center" vertical="center"/>
    </xf>
    <xf numFmtId="0" fontId="43" fillId="0" borderId="39" xfId="5" applyFont="1" applyBorder="1" applyAlignment="1">
      <alignment vertical="center" shrinkToFit="1"/>
    </xf>
    <xf numFmtId="0" fontId="43" fillId="0" borderId="40" xfId="5" applyFont="1" applyBorder="1" applyAlignment="1">
      <alignment vertical="center" shrinkToFit="1"/>
    </xf>
    <xf numFmtId="0" fontId="33" fillId="0" borderId="70" xfId="5" applyFont="1" applyBorder="1" applyAlignment="1">
      <alignment vertical="center" shrinkToFit="1"/>
    </xf>
    <xf numFmtId="0" fontId="33" fillId="0" borderId="39" xfId="5" applyFont="1" applyBorder="1" applyAlignment="1">
      <alignment vertical="center" shrinkToFit="1"/>
    </xf>
    <xf numFmtId="0" fontId="43" fillId="0" borderId="70" xfId="5" applyFont="1" applyBorder="1" applyAlignment="1">
      <alignment horizontal="center" vertical="center"/>
    </xf>
    <xf numFmtId="0" fontId="43" fillId="0" borderId="39" xfId="5" applyFont="1" applyBorder="1" applyAlignment="1">
      <alignment horizontal="center" vertical="center"/>
    </xf>
    <xf numFmtId="0" fontId="43" fillId="0" borderId="40" xfId="5" applyFont="1" applyBorder="1" applyAlignment="1">
      <alignment horizontal="center" vertical="center"/>
    </xf>
    <xf numFmtId="0" fontId="33" fillId="0" borderId="35" xfId="5" applyFont="1" applyBorder="1">
      <alignment vertical="center"/>
    </xf>
    <xf numFmtId="0" fontId="31" fillId="0" borderId="0" xfId="0" applyFont="1">
      <alignment vertical="center"/>
    </xf>
    <xf numFmtId="0" fontId="31" fillId="0" borderId="0" xfId="10" applyFont="1">
      <alignment vertical="center"/>
    </xf>
    <xf numFmtId="0" fontId="1" fillId="0" borderId="62" xfId="5" applyFont="1" applyBorder="1">
      <alignment vertical="center"/>
    </xf>
    <xf numFmtId="0" fontId="1" fillId="0" borderId="62" xfId="5" applyFont="1" applyBorder="1" applyAlignment="1">
      <alignment horizontal="center" vertical="center"/>
    </xf>
    <xf numFmtId="0" fontId="41" fillId="0" borderId="86" xfId="0" applyFont="1" applyBorder="1" applyAlignment="1">
      <alignment horizontal="center" vertical="center"/>
    </xf>
    <xf numFmtId="0" fontId="87" fillId="0" borderId="0" xfId="0" applyFont="1" applyAlignment="1">
      <alignment horizontal="center" vertical="center"/>
    </xf>
    <xf numFmtId="0" fontId="62" fillId="0" borderId="89" xfId="0" applyFont="1" applyBorder="1" applyAlignment="1">
      <alignment horizontal="center" vertical="center"/>
    </xf>
    <xf numFmtId="0" fontId="62" fillId="0" borderId="90" xfId="0" applyFont="1" applyBorder="1" applyAlignment="1">
      <alignment horizontal="center" vertical="center"/>
    </xf>
    <xf numFmtId="0" fontId="62" fillId="0" borderId="110" xfId="0" applyFont="1" applyBorder="1" applyAlignment="1">
      <alignment horizontal="center" vertical="center"/>
    </xf>
    <xf numFmtId="0" fontId="84" fillId="0" borderId="109" xfId="0" applyFont="1" applyBorder="1" applyAlignment="1">
      <alignment horizontal="center" vertical="center" shrinkToFit="1"/>
    </xf>
    <xf numFmtId="0" fontId="84" fillId="0" borderId="90" xfId="0" applyFont="1" applyBorder="1" applyAlignment="1">
      <alignment horizontal="center" vertical="center" shrinkToFit="1"/>
    </xf>
    <xf numFmtId="0" fontId="84" fillId="0" borderId="91" xfId="0" applyFont="1" applyBorder="1" applyAlignment="1">
      <alignment horizontal="center" vertical="center" shrinkToFit="1"/>
    </xf>
    <xf numFmtId="0" fontId="66" fillId="0" borderId="0" xfId="3" applyFont="1" applyAlignment="1">
      <alignment horizontal="center" vertical="center" shrinkToFit="1"/>
    </xf>
    <xf numFmtId="0" fontId="40" fillId="0" borderId="71" xfId="3" applyFont="1" applyBorder="1" applyAlignment="1">
      <alignment vertical="center"/>
    </xf>
    <xf numFmtId="0" fontId="40" fillId="0" borderId="36" xfId="3" applyFont="1" applyBorder="1" applyAlignment="1">
      <alignment vertical="center"/>
    </xf>
    <xf numFmtId="0" fontId="40" fillId="0" borderId="70" xfId="3" applyFont="1" applyBorder="1" applyAlignment="1">
      <alignment vertical="center"/>
    </xf>
    <xf numFmtId="0" fontId="40" fillId="0" borderId="40" xfId="3" applyFont="1" applyBorder="1" applyAlignment="1">
      <alignment vertical="center"/>
    </xf>
    <xf numFmtId="0" fontId="53" fillId="0" borderId="64" xfId="3" applyFont="1" applyBorder="1" applyAlignment="1">
      <alignment horizontal="center" vertical="center"/>
    </xf>
    <xf numFmtId="0" fontId="53" fillId="0" borderId="71" xfId="3" applyFont="1" applyBorder="1" applyAlignment="1">
      <alignment horizontal="center" vertical="center"/>
    </xf>
    <xf numFmtId="0" fontId="54" fillId="0" borderId="0" xfId="3" applyFont="1" applyAlignment="1">
      <alignment horizontal="left" vertical="top" wrapText="1"/>
    </xf>
    <xf numFmtId="0" fontId="40" fillId="0" borderId="123" xfId="3" applyFont="1" applyBorder="1" applyAlignment="1">
      <alignment vertical="center"/>
    </xf>
    <xf numFmtId="0" fontId="40" fillId="0" borderId="125" xfId="3" applyFont="1" applyBorder="1" applyAlignment="1">
      <alignment vertical="center"/>
    </xf>
    <xf numFmtId="0" fontId="40" fillId="0" borderId="126" xfId="3" applyFont="1" applyBorder="1" applyAlignment="1">
      <alignment vertical="center"/>
    </xf>
    <xf numFmtId="0" fontId="40" fillId="0" borderId="128" xfId="3" applyFont="1" applyBorder="1" applyAlignment="1">
      <alignment vertical="center"/>
    </xf>
    <xf numFmtId="0" fontId="40" fillId="0" borderId="95" xfId="3" applyFont="1" applyBorder="1" applyAlignment="1">
      <alignment vertical="center"/>
    </xf>
    <xf numFmtId="0" fontId="40" fillId="0" borderId="94" xfId="3" applyFont="1" applyBorder="1" applyAlignment="1">
      <alignment vertical="center"/>
    </xf>
    <xf numFmtId="0" fontId="40" fillId="0" borderId="39" xfId="3" applyFont="1" applyBorder="1" applyAlignment="1">
      <alignment vertical="center"/>
    </xf>
    <xf numFmtId="0" fontId="60" fillId="0" borderId="39" xfId="3" applyFont="1" applyBorder="1" applyAlignment="1">
      <alignment vertical="center"/>
    </xf>
    <xf numFmtId="0" fontId="60" fillId="0" borderId="102" xfId="3" applyFont="1" applyBorder="1" applyAlignment="1">
      <alignment vertical="center"/>
    </xf>
    <xf numFmtId="0" fontId="39" fillId="0" borderId="103" xfId="3" applyFont="1" applyBorder="1" applyAlignment="1">
      <alignment horizontal="center" vertical="center"/>
    </xf>
    <xf numFmtId="0" fontId="39" fillId="0" borderId="102" xfId="3" applyFont="1" applyBorder="1" applyAlignment="1">
      <alignment horizontal="center" vertical="center"/>
    </xf>
    <xf numFmtId="0" fontId="40" fillId="0" borderId="75" xfId="3" applyFont="1" applyBorder="1" applyAlignment="1">
      <alignment horizontal="center" vertical="center"/>
    </xf>
    <xf numFmtId="0" fontId="40" fillId="0" borderId="104" xfId="3" applyFont="1" applyBorder="1" applyAlignment="1">
      <alignment horizontal="center" vertical="center"/>
    </xf>
    <xf numFmtId="0" fontId="37" fillId="0" borderId="68" xfId="3" applyFont="1" applyBorder="1" applyAlignment="1">
      <alignment horizontal="center" vertical="center"/>
    </xf>
    <xf numFmtId="0" fontId="37" fillId="0" borderId="73" xfId="3" applyFont="1" applyBorder="1" applyAlignment="1">
      <alignment horizontal="center" vertical="center"/>
    </xf>
    <xf numFmtId="0" fontId="39" fillId="0" borderId="104" xfId="3" applyFont="1" applyBorder="1" applyAlignment="1">
      <alignment horizontal="center" vertical="center"/>
    </xf>
    <xf numFmtId="0" fontId="40" fillId="0" borderId="35" xfId="3" applyFont="1" applyBorder="1" applyAlignment="1">
      <alignment vertical="center"/>
    </xf>
    <xf numFmtId="0" fontId="60" fillId="0" borderId="35" xfId="3" applyFont="1" applyBorder="1" applyAlignment="1">
      <alignment vertical="center"/>
    </xf>
    <xf numFmtId="0" fontId="60" fillId="0" borderId="103" xfId="3" applyFont="1" applyBorder="1" applyAlignment="1">
      <alignment vertical="center"/>
    </xf>
    <xf numFmtId="0" fontId="39" fillId="0" borderId="100" xfId="3" applyFont="1" applyBorder="1" applyAlignment="1">
      <alignment horizontal="center" vertical="center"/>
    </xf>
    <xf numFmtId="0" fontId="40" fillId="0" borderId="0" xfId="3" applyFont="1" applyAlignment="1">
      <alignment vertical="center"/>
    </xf>
    <xf numFmtId="0" fontId="60" fillId="0" borderId="0" xfId="3" applyFont="1" applyAlignment="1">
      <alignment vertical="center"/>
    </xf>
    <xf numFmtId="0" fontId="60" fillId="0" borderId="85" xfId="3" applyFont="1" applyBorder="1" applyAlignment="1">
      <alignment vertical="center"/>
    </xf>
    <xf numFmtId="0" fontId="60" fillId="0" borderId="36" xfId="3" applyFont="1" applyBorder="1" applyAlignment="1">
      <alignment vertical="center"/>
    </xf>
    <xf numFmtId="0" fontId="60" fillId="0" borderId="72" xfId="3" applyFont="1" applyBorder="1" applyAlignment="1">
      <alignment vertical="center"/>
    </xf>
    <xf numFmtId="0" fontId="60" fillId="0" borderId="40" xfId="3" applyFont="1" applyBorder="1" applyAlignment="1">
      <alignment vertical="center"/>
    </xf>
    <xf numFmtId="0" fontId="39" fillId="0" borderId="108" xfId="3" applyFont="1" applyBorder="1" applyAlignment="1">
      <alignment horizontal="center" vertical="center"/>
    </xf>
    <xf numFmtId="0" fontId="85" fillId="0" borderId="0" xfId="3" applyFont="1" applyAlignment="1">
      <alignment horizontal="center"/>
    </xf>
    <xf numFmtId="0" fontId="39" fillId="0" borderId="89" xfId="3" applyFont="1" applyBorder="1" applyAlignment="1">
      <alignment horizontal="center" vertical="center"/>
    </xf>
    <xf numFmtId="0" fontId="39" fillId="0" borderId="90" xfId="3" applyFont="1" applyBorder="1" applyAlignment="1">
      <alignment horizontal="center" vertical="center"/>
    </xf>
    <xf numFmtId="0" fontId="39" fillId="0" borderId="110" xfId="3" applyFont="1" applyBorder="1" applyAlignment="1">
      <alignment horizontal="center" vertical="center"/>
    </xf>
    <xf numFmtId="0" fontId="39" fillId="0" borderId="109" xfId="3" applyFont="1" applyBorder="1" applyAlignment="1">
      <alignment horizontal="center" vertical="center"/>
    </xf>
    <xf numFmtId="0" fontId="39" fillId="0" borderId="91" xfId="3" applyFont="1" applyBorder="1" applyAlignment="1">
      <alignment horizontal="center" vertical="center"/>
    </xf>
    <xf numFmtId="0" fontId="60" fillId="0" borderId="64" xfId="3" applyFont="1" applyBorder="1" applyAlignment="1">
      <alignment vertical="center"/>
    </xf>
    <xf numFmtId="0" fontId="40" fillId="0" borderId="72" xfId="3" applyFont="1" applyBorder="1" applyAlignment="1">
      <alignment vertical="center"/>
    </xf>
    <xf numFmtId="0" fontId="60" fillId="0" borderId="65" xfId="3" applyFont="1" applyBorder="1" applyAlignment="1">
      <alignment vertical="center"/>
    </xf>
    <xf numFmtId="0" fontId="60" fillId="0" borderId="62" xfId="3" applyFont="1" applyBorder="1" applyAlignment="1">
      <alignment vertical="center"/>
    </xf>
    <xf numFmtId="0" fontId="66" fillId="0" borderId="86" xfId="3" applyFont="1" applyBorder="1" applyAlignment="1">
      <alignment horizontal="center" shrinkToFit="1"/>
    </xf>
    <xf numFmtId="0" fontId="39" fillId="0" borderId="136" xfId="3" applyFont="1" applyBorder="1" applyAlignment="1">
      <alignment horizontal="center" vertical="center"/>
    </xf>
    <xf numFmtId="0" fontId="39" fillId="0" borderId="137" xfId="3" applyFont="1" applyBorder="1" applyAlignment="1">
      <alignment horizontal="center" vertical="center"/>
    </xf>
    <xf numFmtId="0" fontId="39" fillId="0" borderId="97" xfId="3" applyFont="1" applyBorder="1" applyAlignment="1">
      <alignment horizontal="center" vertical="center"/>
    </xf>
    <xf numFmtId="0" fontId="39" fillId="0" borderId="101" xfId="3" applyFont="1" applyBorder="1" applyAlignment="1">
      <alignment horizontal="center" vertical="center"/>
    </xf>
    <xf numFmtId="0" fontId="39" fillId="0" borderId="99" xfId="3" applyFont="1" applyBorder="1" applyAlignment="1">
      <alignment horizontal="center" vertical="center"/>
    </xf>
    <xf numFmtId="0" fontId="37" fillId="0" borderId="65" xfId="3" applyFont="1" applyBorder="1" applyAlignment="1">
      <alignment horizontal="center" vertical="center" wrapText="1"/>
    </xf>
  </cellXfs>
  <cellStyles count="11">
    <cellStyle name="ハイパーリンク" xfId="1" builtinId="8"/>
    <cellStyle name="桁区切り" xfId="2" builtinId="6"/>
    <cellStyle name="桁区切り 2" xfId="6" xr:uid="{00000000-0005-0000-0000-000002000000}"/>
    <cellStyle name="桁区切り 2 2" xfId="9" xr:uid="{00000000-0005-0000-0000-000003000000}"/>
    <cellStyle name="桁区切り 3" xfId="7" xr:uid="{00000000-0005-0000-0000-000004000000}"/>
    <cellStyle name="桁区切り 4" xfId="8" xr:uid="{00000000-0005-0000-0000-000005000000}"/>
    <cellStyle name="標準" xfId="0" builtinId="0"/>
    <cellStyle name="標準 2" xfId="3" xr:uid="{00000000-0005-0000-0000-000007000000}"/>
    <cellStyle name="標準 3" xfId="5" xr:uid="{00000000-0005-0000-0000-000008000000}"/>
    <cellStyle name="標準 3 2" xfId="10" xr:uid="{00000000-0005-0000-0000-000009000000}"/>
    <cellStyle name="未定義" xfId="4" xr:uid="{00000000-0005-0000-0000-00000A000000}"/>
  </cellStyles>
  <dxfs count="4">
    <dxf>
      <font>
        <color theme="0"/>
      </font>
    </dxf>
    <dxf>
      <font>
        <color theme="8" tint="0.79998168889431442"/>
      </font>
    </dxf>
    <dxf>
      <font>
        <color theme="0"/>
      </font>
    </dxf>
    <dxf>
      <font>
        <color theme="0"/>
      </font>
    </dxf>
  </dxfs>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xdr:col>
      <xdr:colOff>800795</xdr:colOff>
      <xdr:row>42</xdr:row>
      <xdr:rowOff>44644</xdr:rowOff>
    </xdr:from>
    <xdr:ext cx="3828340" cy="633780"/>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229420" y="8655244"/>
          <a:ext cx="3828340" cy="633780"/>
        </a:xfrm>
        <a:prstGeom prst="roundRect">
          <a:avLst/>
        </a:prstGeom>
        <a:noFill/>
        <a:ln w="9525"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ctr">
          <a:spAutoFit/>
        </a:bodyPr>
        <a:lstStyle/>
        <a:p>
          <a:pPr algn="l"/>
          <a:r>
            <a:rPr kumimoji="1" lang="ja-JP" altLang="en-US" sz="1000">
              <a:solidFill>
                <a:sysClr val="windowText" lastClr="000000"/>
              </a:solidFill>
              <a:latin typeface="ＭＳ ゴシック" pitchFamily="49" charset="-128"/>
              <a:ea typeface="ＭＳ ゴシック" pitchFamily="49" charset="-128"/>
            </a:rPr>
            <a:t>・様式第２号は申請区分②、④の場合のみ必要です。</a:t>
          </a:r>
        </a:p>
        <a:p>
          <a:pPr algn="l"/>
          <a:r>
            <a:rPr kumimoji="1" lang="ja-JP" altLang="en-US" sz="1000">
              <a:solidFill>
                <a:sysClr val="windowText" lastClr="000000"/>
              </a:solidFill>
              <a:latin typeface="ＭＳ ゴシック" pitchFamily="49" charset="-128"/>
              <a:ea typeface="ＭＳ ゴシック" pitchFamily="49" charset="-128"/>
            </a:rPr>
            <a:t>・複数の現場責任者を配置する場合は、その者毎に添付するか、</a:t>
          </a:r>
        </a:p>
        <a:p>
          <a:pPr algn="l"/>
          <a:r>
            <a:rPr kumimoji="1" lang="ja-JP" altLang="en-US" sz="1000">
              <a:solidFill>
                <a:sysClr val="windowText" lastClr="000000"/>
              </a:solidFill>
              <a:latin typeface="ＭＳ ゴシック" pitchFamily="49" charset="-128"/>
              <a:ea typeface="ＭＳ ゴシック" pitchFamily="49" charset="-128"/>
            </a:rPr>
            <a:t>　所定事項を記入した一覧表として作成する。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2286000</xdr:colOff>
      <xdr:row>19</xdr:row>
      <xdr:rowOff>47625</xdr:rowOff>
    </xdr:from>
    <xdr:to>
      <xdr:col>4</xdr:col>
      <xdr:colOff>2400300</xdr:colOff>
      <xdr:row>20</xdr:row>
      <xdr:rowOff>180975</xdr:rowOff>
    </xdr:to>
    <xdr:sp macro="" textlink="">
      <xdr:nvSpPr>
        <xdr:cNvPr id="3" name="右中かっこ 2">
          <a:extLst>
            <a:ext uri="{FF2B5EF4-FFF2-40B4-BE49-F238E27FC236}">
              <a16:creationId xmlns:a16="http://schemas.microsoft.com/office/drawing/2014/main" id="{0CD3F712-9FF2-4C62-9824-9E17F423DA12}"/>
            </a:ext>
          </a:extLst>
        </xdr:cNvPr>
        <xdr:cNvSpPr/>
      </xdr:nvSpPr>
      <xdr:spPr>
        <a:xfrm>
          <a:off x="7315200" y="4261485"/>
          <a:ext cx="0" cy="361950"/>
        </a:xfrm>
        <a:prstGeom prst="righ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7</xdr:col>
      <xdr:colOff>314960</xdr:colOff>
      <xdr:row>6</xdr:row>
      <xdr:rowOff>0</xdr:rowOff>
    </xdr:from>
    <xdr:ext cx="413714" cy="914683"/>
    <xdr:sp macro="" textlink="">
      <xdr:nvSpPr>
        <xdr:cNvPr id="5" name="角丸四角形吹き出し 7">
          <a:extLst>
            <a:ext uri="{FF2B5EF4-FFF2-40B4-BE49-F238E27FC236}">
              <a16:creationId xmlns:a16="http://schemas.microsoft.com/office/drawing/2014/main" id="{0470F8F6-04CD-44B0-B857-7F978C4C8D4F}"/>
            </a:ext>
          </a:extLst>
        </xdr:cNvPr>
        <xdr:cNvSpPr/>
      </xdr:nvSpPr>
      <xdr:spPr>
        <a:xfrm>
          <a:off x="6725920" y="1422400"/>
          <a:ext cx="413714" cy="914683"/>
        </a:xfrm>
        <a:prstGeom prst="wedgeRoundRectCallout">
          <a:avLst>
            <a:gd name="adj1" fmla="val -166018"/>
            <a:gd name="adj2" fmla="val 60961"/>
            <a:gd name="adj3" fmla="val 16667"/>
          </a:avLst>
        </a:prstGeom>
        <a:solidFill>
          <a:schemeClr val="bg1"/>
        </a:solidFill>
        <a:ln w="63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wrap="square" lIns="36000" tIns="36000" rIns="0" bIns="0" rtlCol="0" anchor="ctr">
          <a:noAutofit/>
        </a:bodyPr>
        <a:lstStyle/>
        <a:p>
          <a:pPr algn="l"/>
          <a:r>
            <a:rPr kumimoji="1" lang="ja-JP" altLang="en-US" sz="900">
              <a:solidFill>
                <a:sysClr val="windowText" lastClr="000000"/>
              </a:solidFill>
              <a:latin typeface="ＭＳ ゴシック" pitchFamily="49" charset="-128"/>
              <a:ea typeface="ＭＳ ゴシック" pitchFamily="49" charset="-128"/>
            </a:rPr>
            <a:t>番号の脇に○を</a:t>
          </a:r>
        </a:p>
        <a:p>
          <a:pPr algn="l"/>
          <a:r>
            <a:rPr kumimoji="1" lang="ja-JP" altLang="en-US" sz="900">
              <a:solidFill>
                <a:sysClr val="windowText" lastClr="000000"/>
              </a:solidFill>
              <a:latin typeface="ＭＳ ゴシック" pitchFamily="49" charset="-128"/>
              <a:ea typeface="ＭＳ ゴシック" pitchFamily="49" charset="-128"/>
            </a:rPr>
            <a:t>付してもよい</a:t>
          </a:r>
          <a:endParaRPr kumimoji="1" lang="ja-JP" altLang="en-US" sz="900">
            <a:solidFill>
              <a:sysClr val="windowText" lastClr="000000"/>
            </a:solidFill>
          </a:endParaRPr>
        </a:p>
      </xdr:txBody>
    </xdr:sp>
    <xdr:clientData/>
  </xdr:oneCellAnchor>
  <xdr:oneCellAnchor>
    <xdr:from>
      <xdr:col>2</xdr:col>
      <xdr:colOff>152400</xdr:colOff>
      <xdr:row>11</xdr:row>
      <xdr:rowOff>81280</xdr:rowOff>
    </xdr:from>
    <xdr:ext cx="2268775" cy="417523"/>
    <xdr:sp macro="" textlink="">
      <xdr:nvSpPr>
        <xdr:cNvPr id="7" name="角丸四角形吹き出し 6">
          <a:extLst>
            <a:ext uri="{FF2B5EF4-FFF2-40B4-BE49-F238E27FC236}">
              <a16:creationId xmlns:a16="http://schemas.microsoft.com/office/drawing/2014/main" id="{47BC959A-0E42-465E-9735-C9C655BDD835}"/>
            </a:ext>
          </a:extLst>
        </xdr:cNvPr>
        <xdr:cNvSpPr/>
      </xdr:nvSpPr>
      <xdr:spPr>
        <a:xfrm>
          <a:off x="1219200" y="2672080"/>
          <a:ext cx="2268775" cy="417523"/>
        </a:xfrm>
        <a:prstGeom prst="wedgeRoundRectCallout">
          <a:avLst>
            <a:gd name="adj1" fmla="val 50056"/>
            <a:gd name="adj2" fmla="val 17402"/>
            <a:gd name="adj3" fmla="val 16667"/>
          </a:avLst>
        </a:prstGeom>
        <a:solidFill>
          <a:schemeClr val="bg1"/>
        </a:solidFill>
        <a:ln w="63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ctr">
          <a:spAutoFit/>
        </a:bodyPr>
        <a:lstStyle/>
        <a:p>
          <a:pPr algn="l"/>
          <a:r>
            <a:rPr kumimoji="1" lang="ja-JP" altLang="en-US" sz="900">
              <a:solidFill>
                <a:sysClr val="windowText" lastClr="000000"/>
              </a:solidFill>
            </a:rPr>
            <a:t>以下の生産ほ場が同一生産者の場合は</a:t>
          </a:r>
        </a:p>
        <a:p>
          <a:pPr algn="l"/>
          <a:r>
            <a:rPr kumimoji="1" lang="ja-JP" altLang="en-US" sz="900">
              <a:solidFill>
                <a:sysClr val="windowText" lastClr="000000"/>
              </a:solidFill>
            </a:rPr>
            <a:t>生産者名と生産者住所の記載を省略できる。</a:t>
          </a:r>
        </a:p>
      </xdr:txBody>
    </xdr:sp>
    <xdr:clientData/>
  </xdr:oneCellAnchor>
  <xdr:oneCellAnchor>
    <xdr:from>
      <xdr:col>2</xdr:col>
      <xdr:colOff>802640</xdr:colOff>
      <xdr:row>13</xdr:row>
      <xdr:rowOff>172720</xdr:rowOff>
    </xdr:from>
    <xdr:ext cx="2074136" cy="412443"/>
    <xdr:sp macro="" textlink="">
      <xdr:nvSpPr>
        <xdr:cNvPr id="9" name="角丸四角形吹き出し 2">
          <a:extLst>
            <a:ext uri="{FF2B5EF4-FFF2-40B4-BE49-F238E27FC236}">
              <a16:creationId xmlns:a16="http://schemas.microsoft.com/office/drawing/2014/main" id="{E3CCF986-1A80-4F8A-8646-3F1B98606A72}"/>
            </a:ext>
          </a:extLst>
        </xdr:cNvPr>
        <xdr:cNvSpPr/>
      </xdr:nvSpPr>
      <xdr:spPr>
        <a:xfrm>
          <a:off x="1869440" y="3037840"/>
          <a:ext cx="2074136" cy="412443"/>
        </a:xfrm>
        <a:prstGeom prst="wedgeRoundRectCallout">
          <a:avLst>
            <a:gd name="adj1" fmla="val 57404"/>
            <a:gd name="adj2" fmla="val -93450"/>
            <a:gd name="adj3" fmla="val 16667"/>
          </a:avLst>
        </a:prstGeom>
        <a:solidFill>
          <a:schemeClr val="bg1"/>
        </a:solidFill>
        <a:ln w="63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ctr">
          <a:spAutoFit/>
        </a:bodyPr>
        <a:lstStyle/>
        <a:p>
          <a:pPr algn="l"/>
          <a:r>
            <a:rPr kumimoji="1" lang="ja-JP" altLang="en-US" sz="900">
              <a:solidFill>
                <a:sysClr val="windowText" lastClr="000000"/>
              </a:solidFill>
              <a:latin typeface="ＭＳ ゴシック" pitchFamily="49" charset="-128"/>
              <a:ea typeface="ＭＳ ゴシック" pitchFamily="49" charset="-128"/>
            </a:rPr>
            <a:t>同一地番でも畦畔で区切られていれば</a:t>
          </a:r>
        </a:p>
        <a:p>
          <a:pPr algn="l"/>
          <a:r>
            <a:rPr kumimoji="1" lang="ja-JP" altLang="en-US" sz="900">
              <a:solidFill>
                <a:sysClr val="windowText" lastClr="000000"/>
              </a:solidFill>
              <a:latin typeface="ＭＳ ゴシック" pitchFamily="49" charset="-128"/>
              <a:ea typeface="ＭＳ ゴシック" pitchFamily="49" charset="-128"/>
            </a:rPr>
            <a:t>生産ほ場は二つである。</a:t>
          </a:r>
          <a:endParaRPr kumimoji="1" lang="ja-JP" altLang="en-US" sz="900">
            <a:solidFill>
              <a:sysClr val="windowText" lastClr="000000"/>
            </a:solidFill>
          </a:endParaRPr>
        </a:p>
      </xdr:txBody>
    </xdr:sp>
    <xdr:clientData/>
  </xdr:oneCellAnchor>
  <xdr:oneCellAnchor>
    <xdr:from>
      <xdr:col>3</xdr:col>
      <xdr:colOff>81280</xdr:colOff>
      <xdr:row>20</xdr:row>
      <xdr:rowOff>141378</xdr:rowOff>
    </xdr:from>
    <xdr:ext cx="1483360" cy="578446"/>
    <xdr:sp macro="" textlink="">
      <xdr:nvSpPr>
        <xdr:cNvPr id="10" name="角丸四角形吹き出し 3">
          <a:extLst>
            <a:ext uri="{FF2B5EF4-FFF2-40B4-BE49-F238E27FC236}">
              <a16:creationId xmlns:a16="http://schemas.microsoft.com/office/drawing/2014/main" id="{EC913BBE-A80F-45FB-8433-C726BDEA5547}"/>
            </a:ext>
          </a:extLst>
        </xdr:cNvPr>
        <xdr:cNvSpPr/>
      </xdr:nvSpPr>
      <xdr:spPr>
        <a:xfrm>
          <a:off x="2021840" y="4754018"/>
          <a:ext cx="1483360" cy="578446"/>
        </a:xfrm>
        <a:prstGeom prst="wedgeRoundRectCallout">
          <a:avLst>
            <a:gd name="adj1" fmla="val 59435"/>
            <a:gd name="adj2" fmla="val -89306"/>
            <a:gd name="adj3" fmla="val 16667"/>
          </a:avLst>
        </a:prstGeom>
        <a:solidFill>
          <a:schemeClr val="bg1"/>
        </a:solidFill>
        <a:ln w="63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ctr">
          <a:spAutoFit/>
        </a:bodyPr>
        <a:lstStyle/>
        <a:p>
          <a:pPr algn="l"/>
          <a:r>
            <a:rPr kumimoji="1" lang="ja-JP" altLang="en-US" sz="900">
              <a:solidFill>
                <a:sysClr val="windowText" lastClr="000000"/>
              </a:solidFill>
              <a:latin typeface="ＭＳ ゴシック" pitchFamily="49" charset="-128"/>
              <a:ea typeface="ＭＳ ゴシック" pitchFamily="49" charset="-128"/>
            </a:rPr>
            <a:t>異なる地番でも畦畔で区切られていなければ生産ほ場は一つである。</a:t>
          </a:r>
          <a:endParaRPr kumimoji="1" lang="ja-JP" altLang="en-US" sz="900">
            <a:solidFill>
              <a:sysClr val="windowText" lastClr="000000"/>
            </a:solidFill>
          </a:endParaRPr>
        </a:p>
      </xdr:txBody>
    </xdr:sp>
    <xdr:clientData/>
  </xdr:oneCellAnchor>
  <xdr:twoCellAnchor>
    <xdr:from>
      <xdr:col>0</xdr:col>
      <xdr:colOff>182880</xdr:colOff>
      <xdr:row>27</xdr:row>
      <xdr:rowOff>14210</xdr:rowOff>
    </xdr:from>
    <xdr:to>
      <xdr:col>7</xdr:col>
      <xdr:colOff>721360</xdr:colOff>
      <xdr:row>28</xdr:row>
      <xdr:rowOff>44552</xdr:rowOff>
    </xdr:to>
    <xdr:sp macro="" textlink="">
      <xdr:nvSpPr>
        <xdr:cNvPr id="11" name="フリーフォーム 1">
          <a:extLst>
            <a:ext uri="{FF2B5EF4-FFF2-40B4-BE49-F238E27FC236}">
              <a16:creationId xmlns:a16="http://schemas.microsoft.com/office/drawing/2014/main" id="{7E9708CF-0407-4962-91DC-84BE2EF9AF6D}"/>
            </a:ext>
          </a:extLst>
        </xdr:cNvPr>
        <xdr:cNvSpPr/>
      </xdr:nvSpPr>
      <xdr:spPr>
        <a:xfrm>
          <a:off x="182880" y="6171170"/>
          <a:ext cx="6949440" cy="264022"/>
        </a:xfrm>
        <a:custGeom>
          <a:avLst/>
          <a:gdLst>
            <a:gd name="connsiteX0" fmla="*/ 0 w 8934450"/>
            <a:gd name="connsiteY0" fmla="*/ 20637 h 127000"/>
            <a:gd name="connsiteX1" fmla="*/ 1524000 w 8934450"/>
            <a:gd name="connsiteY1" fmla="*/ 125412 h 127000"/>
            <a:gd name="connsiteX2" fmla="*/ 2543175 w 8934450"/>
            <a:gd name="connsiteY2" fmla="*/ 30162 h 127000"/>
            <a:gd name="connsiteX3" fmla="*/ 4171950 w 8934450"/>
            <a:gd name="connsiteY3" fmla="*/ 96837 h 127000"/>
            <a:gd name="connsiteX4" fmla="*/ 5353050 w 8934450"/>
            <a:gd name="connsiteY4" fmla="*/ 1587 h 127000"/>
            <a:gd name="connsiteX5" fmla="*/ 6934200 w 8934450"/>
            <a:gd name="connsiteY5" fmla="*/ 106362 h 127000"/>
            <a:gd name="connsiteX6" fmla="*/ 8277225 w 8934450"/>
            <a:gd name="connsiteY6" fmla="*/ 11112 h 127000"/>
            <a:gd name="connsiteX7" fmla="*/ 8934450 w 8934450"/>
            <a:gd name="connsiteY7" fmla="*/ 96837 h 127000"/>
            <a:gd name="connsiteX0" fmla="*/ 0 w 8934450"/>
            <a:gd name="connsiteY0" fmla="*/ 20637 h 130848"/>
            <a:gd name="connsiteX1" fmla="*/ 1524000 w 8934450"/>
            <a:gd name="connsiteY1" fmla="*/ 125412 h 130848"/>
            <a:gd name="connsiteX2" fmla="*/ 2864915 w 8934450"/>
            <a:gd name="connsiteY2" fmla="*/ 53253 h 130848"/>
            <a:gd name="connsiteX3" fmla="*/ 4171950 w 8934450"/>
            <a:gd name="connsiteY3" fmla="*/ 96837 h 130848"/>
            <a:gd name="connsiteX4" fmla="*/ 5353050 w 8934450"/>
            <a:gd name="connsiteY4" fmla="*/ 1587 h 130848"/>
            <a:gd name="connsiteX5" fmla="*/ 6934200 w 8934450"/>
            <a:gd name="connsiteY5" fmla="*/ 106362 h 130848"/>
            <a:gd name="connsiteX6" fmla="*/ 8277225 w 8934450"/>
            <a:gd name="connsiteY6" fmla="*/ 11112 h 130848"/>
            <a:gd name="connsiteX7" fmla="*/ 8934450 w 8934450"/>
            <a:gd name="connsiteY7" fmla="*/ 96837 h 130848"/>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1898 h 206962"/>
            <a:gd name="connsiteX1" fmla="*/ 1378645 w 8934450"/>
            <a:gd name="connsiteY1" fmla="*/ 206673 h 206962"/>
            <a:gd name="connsiteX2" fmla="*/ 2864915 w 8934450"/>
            <a:gd name="connsiteY2" fmla="*/ 134514 h 206962"/>
            <a:gd name="connsiteX3" fmla="*/ 4171950 w 8934450"/>
            <a:gd name="connsiteY3" fmla="*/ 178098 h 206962"/>
            <a:gd name="connsiteX4" fmla="*/ 5353050 w 8934450"/>
            <a:gd name="connsiteY4" fmla="*/ 82848 h 206962"/>
            <a:gd name="connsiteX5" fmla="*/ 6934200 w 8934450"/>
            <a:gd name="connsiteY5" fmla="*/ 187623 h 206962"/>
            <a:gd name="connsiteX6" fmla="*/ 8277225 w 8934450"/>
            <a:gd name="connsiteY6" fmla="*/ 10 h 206962"/>
            <a:gd name="connsiteX7" fmla="*/ 8934450 w 8934450"/>
            <a:gd name="connsiteY7" fmla="*/ 178098 h 206962"/>
            <a:gd name="connsiteX0" fmla="*/ 0 w 8934450"/>
            <a:gd name="connsiteY0" fmla="*/ 101898 h 206946"/>
            <a:gd name="connsiteX1" fmla="*/ 1378645 w 8934450"/>
            <a:gd name="connsiteY1" fmla="*/ 206673 h 206946"/>
            <a:gd name="connsiteX2" fmla="*/ 2864915 w 8934450"/>
            <a:gd name="connsiteY2" fmla="*/ 134514 h 206946"/>
            <a:gd name="connsiteX3" fmla="*/ 4104118 w 8934450"/>
            <a:gd name="connsiteY3" fmla="*/ 205798 h 206946"/>
            <a:gd name="connsiteX4" fmla="*/ 5353050 w 8934450"/>
            <a:gd name="connsiteY4" fmla="*/ 82848 h 206946"/>
            <a:gd name="connsiteX5" fmla="*/ 6934200 w 8934450"/>
            <a:gd name="connsiteY5" fmla="*/ 187623 h 206946"/>
            <a:gd name="connsiteX6" fmla="*/ 8277225 w 8934450"/>
            <a:gd name="connsiteY6" fmla="*/ 10 h 206946"/>
            <a:gd name="connsiteX7" fmla="*/ 8934450 w 8934450"/>
            <a:gd name="connsiteY7" fmla="*/ 178098 h 206946"/>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53050 w 8934450"/>
            <a:gd name="connsiteY4" fmla="*/ 82848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672562 w 8934450"/>
            <a:gd name="connsiteY5" fmla="*/ 199494 h 207927"/>
            <a:gd name="connsiteX6" fmla="*/ 8277225 w 8934450"/>
            <a:gd name="connsiteY6" fmla="*/ 10 h 207927"/>
            <a:gd name="connsiteX7" fmla="*/ 8934450 w 8934450"/>
            <a:gd name="connsiteY7" fmla="*/ 178098 h 207927"/>
            <a:gd name="connsiteX0" fmla="*/ 0 w 8934450"/>
            <a:gd name="connsiteY0" fmla="*/ 133552 h 239581"/>
            <a:gd name="connsiteX1" fmla="*/ 1378645 w 8934450"/>
            <a:gd name="connsiteY1" fmla="*/ 238327 h 239581"/>
            <a:gd name="connsiteX2" fmla="*/ 2893986 w 8934450"/>
            <a:gd name="connsiteY2" fmla="*/ 67239 h 239581"/>
            <a:gd name="connsiteX3" fmla="*/ 4104118 w 8934450"/>
            <a:gd name="connsiteY3" fmla="*/ 237452 h 239581"/>
            <a:gd name="connsiteX4" fmla="*/ 5362741 w 8934450"/>
            <a:gd name="connsiteY4" fmla="*/ 63059 h 239581"/>
            <a:gd name="connsiteX5" fmla="*/ 6672562 w 8934450"/>
            <a:gd name="connsiteY5" fmla="*/ 231148 h 239581"/>
            <a:gd name="connsiteX6" fmla="*/ 6620185 w 8934450"/>
            <a:gd name="connsiteY6" fmla="*/ 7 h 239581"/>
            <a:gd name="connsiteX7" fmla="*/ 8934450 w 8934450"/>
            <a:gd name="connsiteY7" fmla="*/ 209752 h 239581"/>
            <a:gd name="connsiteX0" fmla="*/ 0 w 8934450"/>
            <a:gd name="connsiteY0" fmla="*/ 109811 h 215840"/>
            <a:gd name="connsiteX1" fmla="*/ 1378645 w 8934450"/>
            <a:gd name="connsiteY1" fmla="*/ 214586 h 215840"/>
            <a:gd name="connsiteX2" fmla="*/ 289398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5840"/>
            <a:gd name="connsiteX1" fmla="*/ 1378645 w 8934450"/>
            <a:gd name="connsiteY1" fmla="*/ 214586 h 215840"/>
            <a:gd name="connsiteX2" fmla="*/ 290367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3713"/>
            <a:gd name="connsiteX1" fmla="*/ 1233291 w 8934450"/>
            <a:gd name="connsiteY1" fmla="*/ 206672 h 213713"/>
            <a:gd name="connsiteX2" fmla="*/ 2903676 w 8934450"/>
            <a:gd name="connsiteY2" fmla="*/ 43498 h 213713"/>
            <a:gd name="connsiteX3" fmla="*/ 4104118 w 8934450"/>
            <a:gd name="connsiteY3" fmla="*/ 213711 h 213713"/>
            <a:gd name="connsiteX4" fmla="*/ 5362741 w 8934450"/>
            <a:gd name="connsiteY4" fmla="*/ 39318 h 213713"/>
            <a:gd name="connsiteX5" fmla="*/ 6672562 w 8934450"/>
            <a:gd name="connsiteY5" fmla="*/ 207407 h 213713"/>
            <a:gd name="connsiteX6" fmla="*/ 8228773 w 8934450"/>
            <a:gd name="connsiteY6" fmla="*/ 9 h 213713"/>
            <a:gd name="connsiteX7" fmla="*/ 8934450 w 8934450"/>
            <a:gd name="connsiteY7" fmla="*/ 186011 h 213713"/>
            <a:gd name="connsiteX0" fmla="*/ 0 w 8934450"/>
            <a:gd name="connsiteY0" fmla="*/ 109811 h 213712"/>
            <a:gd name="connsiteX1" fmla="*/ 1233291 w 8934450"/>
            <a:gd name="connsiteY1" fmla="*/ 206672 h 213712"/>
            <a:gd name="connsiteX2" fmla="*/ 2390091 w 8934450"/>
            <a:gd name="connsiteY2" fmla="*/ 35584 h 213712"/>
            <a:gd name="connsiteX3" fmla="*/ 4104118 w 8934450"/>
            <a:gd name="connsiteY3" fmla="*/ 213711 h 213712"/>
            <a:gd name="connsiteX4" fmla="*/ 5362741 w 8934450"/>
            <a:gd name="connsiteY4" fmla="*/ 39318 h 213712"/>
            <a:gd name="connsiteX5" fmla="*/ 6672562 w 8934450"/>
            <a:gd name="connsiteY5" fmla="*/ 207407 h 213712"/>
            <a:gd name="connsiteX6" fmla="*/ 8228773 w 8934450"/>
            <a:gd name="connsiteY6" fmla="*/ 9 h 213712"/>
            <a:gd name="connsiteX7" fmla="*/ 8934450 w 8934450"/>
            <a:gd name="connsiteY7" fmla="*/ 186011 h 213712"/>
            <a:gd name="connsiteX0" fmla="*/ 0 w 8934450"/>
            <a:gd name="connsiteY0" fmla="*/ 109811 h 214371"/>
            <a:gd name="connsiteX1" fmla="*/ 1233291 w 8934450"/>
            <a:gd name="connsiteY1" fmla="*/ 206672 h 214371"/>
            <a:gd name="connsiteX2" fmla="*/ 2390091 w 8934450"/>
            <a:gd name="connsiteY2" fmla="*/ 102855 h 214371"/>
            <a:gd name="connsiteX3" fmla="*/ 4104118 w 8934450"/>
            <a:gd name="connsiteY3" fmla="*/ 213711 h 214371"/>
            <a:gd name="connsiteX4" fmla="*/ 5362741 w 8934450"/>
            <a:gd name="connsiteY4" fmla="*/ 39318 h 214371"/>
            <a:gd name="connsiteX5" fmla="*/ 6672562 w 8934450"/>
            <a:gd name="connsiteY5" fmla="*/ 207407 h 214371"/>
            <a:gd name="connsiteX6" fmla="*/ 8228773 w 8934450"/>
            <a:gd name="connsiteY6" fmla="*/ 9 h 214371"/>
            <a:gd name="connsiteX7" fmla="*/ 8934450 w 8934450"/>
            <a:gd name="connsiteY7" fmla="*/ 186011 h 214371"/>
            <a:gd name="connsiteX0" fmla="*/ 0 w 8934450"/>
            <a:gd name="connsiteY0" fmla="*/ 109811 h 213794"/>
            <a:gd name="connsiteX1" fmla="*/ 1233291 w 8934450"/>
            <a:gd name="connsiteY1" fmla="*/ 206672 h 213794"/>
            <a:gd name="connsiteX2" fmla="*/ 2390091 w 8934450"/>
            <a:gd name="connsiteY2" fmla="*/ 102855 h 213794"/>
            <a:gd name="connsiteX3" fmla="*/ 4104118 w 8934450"/>
            <a:gd name="connsiteY3" fmla="*/ 213711 h 213794"/>
            <a:gd name="connsiteX4" fmla="*/ 5362742 w 8934450"/>
            <a:gd name="connsiteY4" fmla="*/ 122418 h 213794"/>
            <a:gd name="connsiteX5" fmla="*/ 6672562 w 8934450"/>
            <a:gd name="connsiteY5" fmla="*/ 207407 h 213794"/>
            <a:gd name="connsiteX6" fmla="*/ 8228773 w 8934450"/>
            <a:gd name="connsiteY6" fmla="*/ 9 h 213794"/>
            <a:gd name="connsiteX7" fmla="*/ 8934450 w 8934450"/>
            <a:gd name="connsiteY7" fmla="*/ 186011 h 213794"/>
            <a:gd name="connsiteX0" fmla="*/ 0 w 8934450"/>
            <a:gd name="connsiteY0" fmla="*/ 109811 h 213722"/>
            <a:gd name="connsiteX1" fmla="*/ 1233291 w 8934450"/>
            <a:gd name="connsiteY1" fmla="*/ 206672 h 213722"/>
            <a:gd name="connsiteX2" fmla="*/ 2390091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13722"/>
            <a:gd name="connsiteX1" fmla="*/ 884440 w 8934450"/>
            <a:gd name="connsiteY1" fmla="*/ 213564 h 213722"/>
            <a:gd name="connsiteX2" fmla="*/ 2390091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13722"/>
            <a:gd name="connsiteX1" fmla="*/ 884440 w 8934450"/>
            <a:gd name="connsiteY1" fmla="*/ 213564 h 213722"/>
            <a:gd name="connsiteX2" fmla="*/ 1915266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20614"/>
            <a:gd name="connsiteX1" fmla="*/ 884440 w 8934450"/>
            <a:gd name="connsiteY1" fmla="*/ 213564 h 220614"/>
            <a:gd name="connsiteX2" fmla="*/ 1915266 w 8934450"/>
            <a:gd name="connsiteY2" fmla="*/ 102855 h 220614"/>
            <a:gd name="connsiteX3" fmla="*/ 2980045 w 8934450"/>
            <a:gd name="connsiteY3" fmla="*/ 220603 h 220614"/>
            <a:gd name="connsiteX4" fmla="*/ 5372433 w 8934450"/>
            <a:gd name="connsiteY4" fmla="*/ 110546 h 220614"/>
            <a:gd name="connsiteX5" fmla="*/ 6672562 w 8934450"/>
            <a:gd name="connsiteY5" fmla="*/ 207407 h 220614"/>
            <a:gd name="connsiteX6" fmla="*/ 8228773 w 8934450"/>
            <a:gd name="connsiteY6" fmla="*/ 9 h 220614"/>
            <a:gd name="connsiteX7" fmla="*/ 8934450 w 8934450"/>
            <a:gd name="connsiteY7" fmla="*/ 186011 h 220614"/>
            <a:gd name="connsiteX0" fmla="*/ 0 w 8934450"/>
            <a:gd name="connsiteY0" fmla="*/ 109811 h 220645"/>
            <a:gd name="connsiteX1" fmla="*/ 884440 w 8934450"/>
            <a:gd name="connsiteY1" fmla="*/ 213564 h 220645"/>
            <a:gd name="connsiteX2" fmla="*/ 1915266 w 8934450"/>
            <a:gd name="connsiteY2" fmla="*/ 102855 h 220645"/>
            <a:gd name="connsiteX3" fmla="*/ 2980045 w 8934450"/>
            <a:gd name="connsiteY3" fmla="*/ 220603 h 220645"/>
            <a:gd name="connsiteX4" fmla="*/ 4083624 w 8934450"/>
            <a:gd name="connsiteY4" fmla="*/ 117438 h 220645"/>
            <a:gd name="connsiteX5" fmla="*/ 6672562 w 8934450"/>
            <a:gd name="connsiteY5" fmla="*/ 207407 h 220645"/>
            <a:gd name="connsiteX6" fmla="*/ 8228773 w 8934450"/>
            <a:gd name="connsiteY6" fmla="*/ 9 h 220645"/>
            <a:gd name="connsiteX7" fmla="*/ 8934450 w 8934450"/>
            <a:gd name="connsiteY7" fmla="*/ 186011 h 220645"/>
            <a:gd name="connsiteX0" fmla="*/ 0 w 8934450"/>
            <a:gd name="connsiteY0" fmla="*/ 109811 h 220645"/>
            <a:gd name="connsiteX1" fmla="*/ 884440 w 8934450"/>
            <a:gd name="connsiteY1" fmla="*/ 213564 h 220645"/>
            <a:gd name="connsiteX2" fmla="*/ 1915266 w 8934450"/>
            <a:gd name="connsiteY2" fmla="*/ 102855 h 220645"/>
            <a:gd name="connsiteX3" fmla="*/ 2980045 w 8934450"/>
            <a:gd name="connsiteY3" fmla="*/ 220603 h 220645"/>
            <a:gd name="connsiteX4" fmla="*/ 4083624 w 8934450"/>
            <a:gd name="connsiteY4" fmla="*/ 117438 h 220645"/>
            <a:gd name="connsiteX5" fmla="*/ 5209328 w 8934450"/>
            <a:gd name="connsiteY5" fmla="*/ 200515 h 220645"/>
            <a:gd name="connsiteX6" fmla="*/ 8228773 w 8934450"/>
            <a:gd name="connsiteY6" fmla="*/ 9 h 220645"/>
            <a:gd name="connsiteX7" fmla="*/ 8934450 w 8934450"/>
            <a:gd name="connsiteY7" fmla="*/ 186011 h 220645"/>
            <a:gd name="connsiteX0" fmla="*/ 0 w 8934450"/>
            <a:gd name="connsiteY0" fmla="*/ 68460 h 179294"/>
            <a:gd name="connsiteX1" fmla="*/ 884440 w 8934450"/>
            <a:gd name="connsiteY1" fmla="*/ 172213 h 179294"/>
            <a:gd name="connsiteX2" fmla="*/ 1915266 w 8934450"/>
            <a:gd name="connsiteY2" fmla="*/ 61504 h 179294"/>
            <a:gd name="connsiteX3" fmla="*/ 2980045 w 8934450"/>
            <a:gd name="connsiteY3" fmla="*/ 179252 h 179294"/>
            <a:gd name="connsiteX4" fmla="*/ 4083624 w 8934450"/>
            <a:gd name="connsiteY4" fmla="*/ 76087 h 179294"/>
            <a:gd name="connsiteX5" fmla="*/ 5209328 w 8934450"/>
            <a:gd name="connsiteY5" fmla="*/ 159164 h 179294"/>
            <a:gd name="connsiteX6" fmla="*/ 6251953 w 8934450"/>
            <a:gd name="connsiteY6" fmla="*/ 11 h 179294"/>
            <a:gd name="connsiteX7" fmla="*/ 8934450 w 8934450"/>
            <a:gd name="connsiteY7" fmla="*/ 144660 h 179294"/>
            <a:gd name="connsiteX0" fmla="*/ 0 w 8934450"/>
            <a:gd name="connsiteY0" fmla="*/ 68460 h 179294"/>
            <a:gd name="connsiteX1" fmla="*/ 554971 w 8934450"/>
            <a:gd name="connsiteY1" fmla="*/ 172213 h 179294"/>
            <a:gd name="connsiteX2" fmla="*/ 1915266 w 8934450"/>
            <a:gd name="connsiteY2" fmla="*/ 61504 h 179294"/>
            <a:gd name="connsiteX3" fmla="*/ 2980045 w 8934450"/>
            <a:gd name="connsiteY3" fmla="*/ 179252 h 179294"/>
            <a:gd name="connsiteX4" fmla="*/ 4083624 w 8934450"/>
            <a:gd name="connsiteY4" fmla="*/ 76087 h 179294"/>
            <a:gd name="connsiteX5" fmla="*/ 5209328 w 8934450"/>
            <a:gd name="connsiteY5" fmla="*/ 159164 h 179294"/>
            <a:gd name="connsiteX6" fmla="*/ 6251953 w 8934450"/>
            <a:gd name="connsiteY6" fmla="*/ 11 h 179294"/>
            <a:gd name="connsiteX7" fmla="*/ 8934450 w 8934450"/>
            <a:gd name="connsiteY7" fmla="*/ 144660 h 179294"/>
            <a:gd name="connsiteX0" fmla="*/ 0 w 8934450"/>
            <a:gd name="connsiteY0" fmla="*/ 68460 h 179264"/>
            <a:gd name="connsiteX1" fmla="*/ 554971 w 8934450"/>
            <a:gd name="connsiteY1" fmla="*/ 172213 h 179264"/>
            <a:gd name="connsiteX2" fmla="*/ 1324158 w 8934450"/>
            <a:gd name="connsiteY2" fmla="*/ 68396 h 179264"/>
            <a:gd name="connsiteX3" fmla="*/ 2980045 w 8934450"/>
            <a:gd name="connsiteY3" fmla="*/ 179252 h 179264"/>
            <a:gd name="connsiteX4" fmla="*/ 4083624 w 8934450"/>
            <a:gd name="connsiteY4" fmla="*/ 76087 h 179264"/>
            <a:gd name="connsiteX5" fmla="*/ 5209328 w 8934450"/>
            <a:gd name="connsiteY5" fmla="*/ 159164 h 179264"/>
            <a:gd name="connsiteX6" fmla="*/ 6251953 w 8934450"/>
            <a:gd name="connsiteY6" fmla="*/ 11 h 179264"/>
            <a:gd name="connsiteX7" fmla="*/ 8934450 w 8934450"/>
            <a:gd name="connsiteY7" fmla="*/ 144660 h 179264"/>
            <a:gd name="connsiteX0" fmla="*/ 0 w 8934450"/>
            <a:gd name="connsiteY0" fmla="*/ 68460 h 172213"/>
            <a:gd name="connsiteX1" fmla="*/ 554971 w 8934450"/>
            <a:gd name="connsiteY1" fmla="*/ 172213 h 172213"/>
            <a:gd name="connsiteX2" fmla="*/ 1324158 w 8934450"/>
            <a:gd name="connsiteY2" fmla="*/ 68396 h 172213"/>
            <a:gd name="connsiteX3" fmla="*/ 2243583 w 8934450"/>
            <a:gd name="connsiteY3" fmla="*/ 151683 h 172213"/>
            <a:gd name="connsiteX4" fmla="*/ 4083624 w 8934450"/>
            <a:gd name="connsiteY4" fmla="*/ 76087 h 172213"/>
            <a:gd name="connsiteX5" fmla="*/ 5209328 w 8934450"/>
            <a:gd name="connsiteY5" fmla="*/ 159164 h 172213"/>
            <a:gd name="connsiteX6" fmla="*/ 6251953 w 8934450"/>
            <a:gd name="connsiteY6" fmla="*/ 11 h 172213"/>
            <a:gd name="connsiteX7" fmla="*/ 8934450 w 8934450"/>
            <a:gd name="connsiteY7" fmla="*/ 144660 h 172213"/>
            <a:gd name="connsiteX0" fmla="*/ 0 w 8934450"/>
            <a:gd name="connsiteY0" fmla="*/ 68460 h 172213"/>
            <a:gd name="connsiteX1" fmla="*/ 554971 w 8934450"/>
            <a:gd name="connsiteY1" fmla="*/ 172213 h 172213"/>
            <a:gd name="connsiteX2" fmla="*/ 1324158 w 8934450"/>
            <a:gd name="connsiteY2" fmla="*/ 68396 h 172213"/>
            <a:gd name="connsiteX3" fmla="*/ 2243583 w 8934450"/>
            <a:gd name="connsiteY3" fmla="*/ 151683 h 172213"/>
            <a:gd name="connsiteX4" fmla="*/ 3511897 w 8934450"/>
            <a:gd name="connsiteY4" fmla="*/ 48518 h 172213"/>
            <a:gd name="connsiteX5" fmla="*/ 5209328 w 8934450"/>
            <a:gd name="connsiteY5" fmla="*/ 159164 h 172213"/>
            <a:gd name="connsiteX6" fmla="*/ 6251953 w 8934450"/>
            <a:gd name="connsiteY6" fmla="*/ 11 h 172213"/>
            <a:gd name="connsiteX7" fmla="*/ 8934450 w 8934450"/>
            <a:gd name="connsiteY7" fmla="*/ 144660 h 172213"/>
            <a:gd name="connsiteX0" fmla="*/ 0 w 8934450"/>
            <a:gd name="connsiteY0" fmla="*/ 68460 h 172213"/>
            <a:gd name="connsiteX1" fmla="*/ 554971 w 8934450"/>
            <a:gd name="connsiteY1" fmla="*/ 172213 h 172213"/>
            <a:gd name="connsiteX2" fmla="*/ 1324158 w 8934450"/>
            <a:gd name="connsiteY2" fmla="*/ 68396 h 172213"/>
            <a:gd name="connsiteX3" fmla="*/ 2243583 w 8934450"/>
            <a:gd name="connsiteY3" fmla="*/ 151683 h 172213"/>
            <a:gd name="connsiteX4" fmla="*/ 3075834 w 8934450"/>
            <a:gd name="connsiteY4" fmla="*/ 41626 h 172213"/>
            <a:gd name="connsiteX5" fmla="*/ 5209328 w 8934450"/>
            <a:gd name="connsiteY5" fmla="*/ 159164 h 172213"/>
            <a:gd name="connsiteX6" fmla="*/ 6251953 w 8934450"/>
            <a:gd name="connsiteY6" fmla="*/ 11 h 172213"/>
            <a:gd name="connsiteX7" fmla="*/ 8934450 w 8934450"/>
            <a:gd name="connsiteY7" fmla="*/ 144660 h 172213"/>
            <a:gd name="connsiteX0" fmla="*/ 0 w 8934450"/>
            <a:gd name="connsiteY0" fmla="*/ 68460 h 172213"/>
            <a:gd name="connsiteX1" fmla="*/ 554971 w 8934450"/>
            <a:gd name="connsiteY1" fmla="*/ 172213 h 172213"/>
            <a:gd name="connsiteX2" fmla="*/ 1324158 w 8934450"/>
            <a:gd name="connsiteY2" fmla="*/ 68396 h 172213"/>
            <a:gd name="connsiteX3" fmla="*/ 2243583 w 8934450"/>
            <a:gd name="connsiteY3" fmla="*/ 151683 h 172213"/>
            <a:gd name="connsiteX4" fmla="*/ 3075834 w 8934450"/>
            <a:gd name="connsiteY4" fmla="*/ 41626 h 172213"/>
            <a:gd name="connsiteX5" fmla="*/ 3891448 w 8934450"/>
            <a:gd name="connsiteY5" fmla="*/ 159164 h 172213"/>
            <a:gd name="connsiteX6" fmla="*/ 6251953 w 8934450"/>
            <a:gd name="connsiteY6" fmla="*/ 11 h 172213"/>
            <a:gd name="connsiteX7" fmla="*/ 8934450 w 8934450"/>
            <a:gd name="connsiteY7" fmla="*/ 144660 h 172213"/>
            <a:gd name="connsiteX0" fmla="*/ 0 w 8934450"/>
            <a:gd name="connsiteY0" fmla="*/ 75351 h 179104"/>
            <a:gd name="connsiteX1" fmla="*/ 554971 w 8934450"/>
            <a:gd name="connsiteY1" fmla="*/ 179104 h 179104"/>
            <a:gd name="connsiteX2" fmla="*/ 1324158 w 8934450"/>
            <a:gd name="connsiteY2" fmla="*/ 75287 h 179104"/>
            <a:gd name="connsiteX3" fmla="*/ 2243583 w 8934450"/>
            <a:gd name="connsiteY3" fmla="*/ 158574 h 179104"/>
            <a:gd name="connsiteX4" fmla="*/ 3075834 w 8934450"/>
            <a:gd name="connsiteY4" fmla="*/ 48517 h 179104"/>
            <a:gd name="connsiteX5" fmla="*/ 3891448 w 8934450"/>
            <a:gd name="connsiteY5" fmla="*/ 166055 h 179104"/>
            <a:gd name="connsiteX6" fmla="*/ 4769338 w 8934450"/>
            <a:gd name="connsiteY6" fmla="*/ 10 h 179104"/>
            <a:gd name="connsiteX7" fmla="*/ 8934450 w 8934450"/>
            <a:gd name="connsiteY7" fmla="*/ 151551 h 179104"/>
            <a:gd name="connsiteX0" fmla="*/ 0 w 6647541"/>
            <a:gd name="connsiteY0" fmla="*/ 75351 h 179104"/>
            <a:gd name="connsiteX1" fmla="*/ 554971 w 6647541"/>
            <a:gd name="connsiteY1" fmla="*/ 179104 h 179104"/>
            <a:gd name="connsiteX2" fmla="*/ 1324158 w 6647541"/>
            <a:gd name="connsiteY2" fmla="*/ 75287 h 179104"/>
            <a:gd name="connsiteX3" fmla="*/ 2243583 w 6647541"/>
            <a:gd name="connsiteY3" fmla="*/ 158574 h 179104"/>
            <a:gd name="connsiteX4" fmla="*/ 3075834 w 6647541"/>
            <a:gd name="connsiteY4" fmla="*/ 48517 h 179104"/>
            <a:gd name="connsiteX5" fmla="*/ 3891448 w 6647541"/>
            <a:gd name="connsiteY5" fmla="*/ 166055 h 179104"/>
            <a:gd name="connsiteX6" fmla="*/ 4769338 w 6647541"/>
            <a:gd name="connsiteY6" fmla="*/ 10 h 179104"/>
            <a:gd name="connsiteX7" fmla="*/ 6647541 w 6647541"/>
            <a:gd name="connsiteY7" fmla="*/ 151551 h 179104"/>
            <a:gd name="connsiteX0" fmla="*/ 0 w 6628160"/>
            <a:gd name="connsiteY0" fmla="*/ 75351 h 179104"/>
            <a:gd name="connsiteX1" fmla="*/ 535590 w 6628160"/>
            <a:gd name="connsiteY1" fmla="*/ 179104 h 179104"/>
            <a:gd name="connsiteX2" fmla="*/ 1304777 w 6628160"/>
            <a:gd name="connsiteY2" fmla="*/ 75287 h 179104"/>
            <a:gd name="connsiteX3" fmla="*/ 2224202 w 6628160"/>
            <a:gd name="connsiteY3" fmla="*/ 158574 h 179104"/>
            <a:gd name="connsiteX4" fmla="*/ 3056453 w 6628160"/>
            <a:gd name="connsiteY4" fmla="*/ 48517 h 179104"/>
            <a:gd name="connsiteX5" fmla="*/ 3872067 w 6628160"/>
            <a:gd name="connsiteY5" fmla="*/ 166055 h 179104"/>
            <a:gd name="connsiteX6" fmla="*/ 4749957 w 6628160"/>
            <a:gd name="connsiteY6" fmla="*/ 10 h 179104"/>
            <a:gd name="connsiteX7" fmla="*/ 6628160 w 6628160"/>
            <a:gd name="connsiteY7" fmla="*/ 151551 h 1791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628160" h="179104">
              <a:moveTo>
                <a:pt x="0" y="75351"/>
              </a:moveTo>
              <a:cubicBezTo>
                <a:pt x="550069" y="126945"/>
                <a:pt x="318127" y="179115"/>
                <a:pt x="535590" y="179104"/>
              </a:cubicBezTo>
              <a:cubicBezTo>
                <a:pt x="753053" y="179093"/>
                <a:pt x="1023342" y="78709"/>
                <a:pt x="1304777" y="75287"/>
              </a:cubicBezTo>
              <a:cubicBezTo>
                <a:pt x="1586212" y="71865"/>
                <a:pt x="1932256" y="163036"/>
                <a:pt x="2224202" y="158574"/>
              </a:cubicBezTo>
              <a:cubicBezTo>
                <a:pt x="2516148" y="154112"/>
                <a:pt x="2781809" y="47270"/>
                <a:pt x="3056453" y="48517"/>
              </a:cubicBezTo>
              <a:cubicBezTo>
                <a:pt x="3331097" y="49764"/>
                <a:pt x="3589816" y="174139"/>
                <a:pt x="3872067" y="166055"/>
              </a:cubicBezTo>
              <a:cubicBezTo>
                <a:pt x="4154318" y="157971"/>
                <a:pt x="4416582" y="1598"/>
                <a:pt x="4749957" y="10"/>
              </a:cubicBezTo>
              <a:cubicBezTo>
                <a:pt x="5083332" y="-1577"/>
                <a:pt x="6466235" y="177168"/>
                <a:pt x="6628160" y="151551"/>
              </a:cubicBezTo>
            </a:path>
          </a:pathLst>
        </a:custGeom>
        <a:noFill/>
        <a:ln w="50800" cmpd="dbl">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4</xdr:col>
      <xdr:colOff>1046480</xdr:colOff>
      <xdr:row>41</xdr:row>
      <xdr:rowOff>50800</xdr:rowOff>
    </xdr:from>
    <xdr:ext cx="1523588" cy="177196"/>
    <xdr:sp macro="" textlink="">
      <xdr:nvSpPr>
        <xdr:cNvPr id="12" name="角丸四角形吹き出し 4">
          <a:extLst>
            <a:ext uri="{FF2B5EF4-FFF2-40B4-BE49-F238E27FC236}">
              <a16:creationId xmlns:a16="http://schemas.microsoft.com/office/drawing/2014/main" id="{FAF42A35-1DEA-4D91-9C17-7A9358DB1092}"/>
            </a:ext>
          </a:extLst>
        </xdr:cNvPr>
        <xdr:cNvSpPr/>
      </xdr:nvSpPr>
      <xdr:spPr>
        <a:xfrm>
          <a:off x="4622800" y="10342880"/>
          <a:ext cx="1523588" cy="177196"/>
        </a:xfrm>
        <a:prstGeom prst="wedgeRoundRectCallout">
          <a:avLst>
            <a:gd name="adj1" fmla="val -92630"/>
            <a:gd name="adj2" fmla="val 25277"/>
            <a:gd name="adj3" fmla="val 16667"/>
          </a:avLst>
        </a:prstGeom>
        <a:noFill/>
        <a:ln w="63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ctr">
          <a:noAutofit/>
        </a:bodyPr>
        <a:lstStyle/>
        <a:p>
          <a:pPr algn="l"/>
          <a:r>
            <a:rPr kumimoji="1" lang="ja-JP" altLang="en-US" sz="800">
              <a:solidFill>
                <a:sysClr val="windowText" lastClr="000000"/>
              </a:solidFill>
              <a:latin typeface="ＭＳ ゴシック" pitchFamily="49" charset="-128"/>
              <a:ea typeface="ＭＳ ゴシック" pitchFamily="49" charset="-128"/>
            </a:rPr>
            <a:t>ページ番号を必ず記載すること</a:t>
          </a:r>
          <a:endParaRPr kumimoji="1" lang="ja-JP" altLang="en-US" sz="1100">
            <a:solidFill>
              <a:sysClr val="windowText" lastClr="000000"/>
            </a:solidFill>
          </a:endParaRPr>
        </a:p>
      </xdr:txBody>
    </xdr:sp>
    <xdr:clientData/>
  </xdr:oneCellAnchor>
  <xdr:twoCellAnchor>
    <xdr:from>
      <xdr:col>1</xdr:col>
      <xdr:colOff>30480</xdr:colOff>
      <xdr:row>33</xdr:row>
      <xdr:rowOff>101592</xdr:rowOff>
    </xdr:from>
    <xdr:to>
      <xdr:col>8</xdr:col>
      <xdr:colOff>10160</xdr:colOff>
      <xdr:row>34</xdr:row>
      <xdr:rowOff>112802</xdr:rowOff>
    </xdr:to>
    <xdr:sp macro="" textlink="">
      <xdr:nvSpPr>
        <xdr:cNvPr id="13" name="フリーフォーム 1">
          <a:extLst>
            <a:ext uri="{FF2B5EF4-FFF2-40B4-BE49-F238E27FC236}">
              <a16:creationId xmlns:a16="http://schemas.microsoft.com/office/drawing/2014/main" id="{4CF9C5E3-DFB5-49E9-9BE6-7E101CA98EA3}"/>
            </a:ext>
          </a:extLst>
        </xdr:cNvPr>
        <xdr:cNvSpPr/>
      </xdr:nvSpPr>
      <xdr:spPr>
        <a:xfrm>
          <a:off x="223520" y="7579352"/>
          <a:ext cx="6939280" cy="244890"/>
        </a:xfrm>
        <a:custGeom>
          <a:avLst/>
          <a:gdLst>
            <a:gd name="connsiteX0" fmla="*/ 0 w 8934450"/>
            <a:gd name="connsiteY0" fmla="*/ 20637 h 127000"/>
            <a:gd name="connsiteX1" fmla="*/ 1524000 w 8934450"/>
            <a:gd name="connsiteY1" fmla="*/ 125412 h 127000"/>
            <a:gd name="connsiteX2" fmla="*/ 2543175 w 8934450"/>
            <a:gd name="connsiteY2" fmla="*/ 30162 h 127000"/>
            <a:gd name="connsiteX3" fmla="*/ 4171950 w 8934450"/>
            <a:gd name="connsiteY3" fmla="*/ 96837 h 127000"/>
            <a:gd name="connsiteX4" fmla="*/ 5353050 w 8934450"/>
            <a:gd name="connsiteY4" fmla="*/ 1587 h 127000"/>
            <a:gd name="connsiteX5" fmla="*/ 6934200 w 8934450"/>
            <a:gd name="connsiteY5" fmla="*/ 106362 h 127000"/>
            <a:gd name="connsiteX6" fmla="*/ 8277225 w 8934450"/>
            <a:gd name="connsiteY6" fmla="*/ 11112 h 127000"/>
            <a:gd name="connsiteX7" fmla="*/ 8934450 w 8934450"/>
            <a:gd name="connsiteY7" fmla="*/ 96837 h 127000"/>
            <a:gd name="connsiteX0" fmla="*/ 0 w 8934450"/>
            <a:gd name="connsiteY0" fmla="*/ 20637 h 130848"/>
            <a:gd name="connsiteX1" fmla="*/ 1524000 w 8934450"/>
            <a:gd name="connsiteY1" fmla="*/ 125412 h 130848"/>
            <a:gd name="connsiteX2" fmla="*/ 2864915 w 8934450"/>
            <a:gd name="connsiteY2" fmla="*/ 53253 h 130848"/>
            <a:gd name="connsiteX3" fmla="*/ 4171950 w 8934450"/>
            <a:gd name="connsiteY3" fmla="*/ 96837 h 130848"/>
            <a:gd name="connsiteX4" fmla="*/ 5353050 w 8934450"/>
            <a:gd name="connsiteY4" fmla="*/ 1587 h 130848"/>
            <a:gd name="connsiteX5" fmla="*/ 6934200 w 8934450"/>
            <a:gd name="connsiteY5" fmla="*/ 106362 h 130848"/>
            <a:gd name="connsiteX6" fmla="*/ 8277225 w 8934450"/>
            <a:gd name="connsiteY6" fmla="*/ 11112 h 130848"/>
            <a:gd name="connsiteX7" fmla="*/ 8934450 w 8934450"/>
            <a:gd name="connsiteY7" fmla="*/ 96837 h 130848"/>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1898 h 206962"/>
            <a:gd name="connsiteX1" fmla="*/ 1378645 w 8934450"/>
            <a:gd name="connsiteY1" fmla="*/ 206673 h 206962"/>
            <a:gd name="connsiteX2" fmla="*/ 2864915 w 8934450"/>
            <a:gd name="connsiteY2" fmla="*/ 134514 h 206962"/>
            <a:gd name="connsiteX3" fmla="*/ 4171950 w 8934450"/>
            <a:gd name="connsiteY3" fmla="*/ 178098 h 206962"/>
            <a:gd name="connsiteX4" fmla="*/ 5353050 w 8934450"/>
            <a:gd name="connsiteY4" fmla="*/ 82848 h 206962"/>
            <a:gd name="connsiteX5" fmla="*/ 6934200 w 8934450"/>
            <a:gd name="connsiteY5" fmla="*/ 187623 h 206962"/>
            <a:gd name="connsiteX6" fmla="*/ 8277225 w 8934450"/>
            <a:gd name="connsiteY6" fmla="*/ 10 h 206962"/>
            <a:gd name="connsiteX7" fmla="*/ 8934450 w 8934450"/>
            <a:gd name="connsiteY7" fmla="*/ 178098 h 206962"/>
            <a:gd name="connsiteX0" fmla="*/ 0 w 8934450"/>
            <a:gd name="connsiteY0" fmla="*/ 101898 h 206946"/>
            <a:gd name="connsiteX1" fmla="*/ 1378645 w 8934450"/>
            <a:gd name="connsiteY1" fmla="*/ 206673 h 206946"/>
            <a:gd name="connsiteX2" fmla="*/ 2864915 w 8934450"/>
            <a:gd name="connsiteY2" fmla="*/ 134514 h 206946"/>
            <a:gd name="connsiteX3" fmla="*/ 4104118 w 8934450"/>
            <a:gd name="connsiteY3" fmla="*/ 205798 h 206946"/>
            <a:gd name="connsiteX4" fmla="*/ 5353050 w 8934450"/>
            <a:gd name="connsiteY4" fmla="*/ 82848 h 206946"/>
            <a:gd name="connsiteX5" fmla="*/ 6934200 w 8934450"/>
            <a:gd name="connsiteY5" fmla="*/ 187623 h 206946"/>
            <a:gd name="connsiteX6" fmla="*/ 8277225 w 8934450"/>
            <a:gd name="connsiteY6" fmla="*/ 10 h 206946"/>
            <a:gd name="connsiteX7" fmla="*/ 8934450 w 8934450"/>
            <a:gd name="connsiteY7" fmla="*/ 178098 h 206946"/>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53050 w 8934450"/>
            <a:gd name="connsiteY4" fmla="*/ 82848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672562 w 8934450"/>
            <a:gd name="connsiteY5" fmla="*/ 199494 h 207927"/>
            <a:gd name="connsiteX6" fmla="*/ 8277225 w 8934450"/>
            <a:gd name="connsiteY6" fmla="*/ 10 h 207927"/>
            <a:gd name="connsiteX7" fmla="*/ 8934450 w 8934450"/>
            <a:gd name="connsiteY7" fmla="*/ 178098 h 207927"/>
            <a:gd name="connsiteX0" fmla="*/ 0 w 8934450"/>
            <a:gd name="connsiteY0" fmla="*/ 133552 h 239581"/>
            <a:gd name="connsiteX1" fmla="*/ 1378645 w 8934450"/>
            <a:gd name="connsiteY1" fmla="*/ 238327 h 239581"/>
            <a:gd name="connsiteX2" fmla="*/ 2893986 w 8934450"/>
            <a:gd name="connsiteY2" fmla="*/ 67239 h 239581"/>
            <a:gd name="connsiteX3" fmla="*/ 4104118 w 8934450"/>
            <a:gd name="connsiteY3" fmla="*/ 237452 h 239581"/>
            <a:gd name="connsiteX4" fmla="*/ 5362741 w 8934450"/>
            <a:gd name="connsiteY4" fmla="*/ 63059 h 239581"/>
            <a:gd name="connsiteX5" fmla="*/ 6672562 w 8934450"/>
            <a:gd name="connsiteY5" fmla="*/ 231148 h 239581"/>
            <a:gd name="connsiteX6" fmla="*/ 6620185 w 8934450"/>
            <a:gd name="connsiteY6" fmla="*/ 7 h 239581"/>
            <a:gd name="connsiteX7" fmla="*/ 8934450 w 8934450"/>
            <a:gd name="connsiteY7" fmla="*/ 209752 h 239581"/>
            <a:gd name="connsiteX0" fmla="*/ 0 w 8934450"/>
            <a:gd name="connsiteY0" fmla="*/ 109811 h 215840"/>
            <a:gd name="connsiteX1" fmla="*/ 1378645 w 8934450"/>
            <a:gd name="connsiteY1" fmla="*/ 214586 h 215840"/>
            <a:gd name="connsiteX2" fmla="*/ 289398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5840"/>
            <a:gd name="connsiteX1" fmla="*/ 1378645 w 8934450"/>
            <a:gd name="connsiteY1" fmla="*/ 214586 h 215840"/>
            <a:gd name="connsiteX2" fmla="*/ 290367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3713"/>
            <a:gd name="connsiteX1" fmla="*/ 1233291 w 8934450"/>
            <a:gd name="connsiteY1" fmla="*/ 206672 h 213713"/>
            <a:gd name="connsiteX2" fmla="*/ 2903676 w 8934450"/>
            <a:gd name="connsiteY2" fmla="*/ 43498 h 213713"/>
            <a:gd name="connsiteX3" fmla="*/ 4104118 w 8934450"/>
            <a:gd name="connsiteY3" fmla="*/ 213711 h 213713"/>
            <a:gd name="connsiteX4" fmla="*/ 5362741 w 8934450"/>
            <a:gd name="connsiteY4" fmla="*/ 39318 h 213713"/>
            <a:gd name="connsiteX5" fmla="*/ 6672562 w 8934450"/>
            <a:gd name="connsiteY5" fmla="*/ 207407 h 213713"/>
            <a:gd name="connsiteX6" fmla="*/ 8228773 w 8934450"/>
            <a:gd name="connsiteY6" fmla="*/ 9 h 213713"/>
            <a:gd name="connsiteX7" fmla="*/ 8934450 w 8934450"/>
            <a:gd name="connsiteY7" fmla="*/ 186011 h 213713"/>
            <a:gd name="connsiteX0" fmla="*/ 0 w 8934450"/>
            <a:gd name="connsiteY0" fmla="*/ 109811 h 213712"/>
            <a:gd name="connsiteX1" fmla="*/ 1233291 w 8934450"/>
            <a:gd name="connsiteY1" fmla="*/ 206672 h 213712"/>
            <a:gd name="connsiteX2" fmla="*/ 2390091 w 8934450"/>
            <a:gd name="connsiteY2" fmla="*/ 35584 h 213712"/>
            <a:gd name="connsiteX3" fmla="*/ 4104118 w 8934450"/>
            <a:gd name="connsiteY3" fmla="*/ 213711 h 213712"/>
            <a:gd name="connsiteX4" fmla="*/ 5362741 w 8934450"/>
            <a:gd name="connsiteY4" fmla="*/ 39318 h 213712"/>
            <a:gd name="connsiteX5" fmla="*/ 6672562 w 8934450"/>
            <a:gd name="connsiteY5" fmla="*/ 207407 h 213712"/>
            <a:gd name="connsiteX6" fmla="*/ 8228773 w 8934450"/>
            <a:gd name="connsiteY6" fmla="*/ 9 h 213712"/>
            <a:gd name="connsiteX7" fmla="*/ 8934450 w 8934450"/>
            <a:gd name="connsiteY7" fmla="*/ 186011 h 213712"/>
            <a:gd name="connsiteX0" fmla="*/ 0 w 8934450"/>
            <a:gd name="connsiteY0" fmla="*/ 109811 h 214371"/>
            <a:gd name="connsiteX1" fmla="*/ 1233291 w 8934450"/>
            <a:gd name="connsiteY1" fmla="*/ 206672 h 214371"/>
            <a:gd name="connsiteX2" fmla="*/ 2390091 w 8934450"/>
            <a:gd name="connsiteY2" fmla="*/ 102855 h 214371"/>
            <a:gd name="connsiteX3" fmla="*/ 4104118 w 8934450"/>
            <a:gd name="connsiteY3" fmla="*/ 213711 h 214371"/>
            <a:gd name="connsiteX4" fmla="*/ 5362741 w 8934450"/>
            <a:gd name="connsiteY4" fmla="*/ 39318 h 214371"/>
            <a:gd name="connsiteX5" fmla="*/ 6672562 w 8934450"/>
            <a:gd name="connsiteY5" fmla="*/ 207407 h 214371"/>
            <a:gd name="connsiteX6" fmla="*/ 8228773 w 8934450"/>
            <a:gd name="connsiteY6" fmla="*/ 9 h 214371"/>
            <a:gd name="connsiteX7" fmla="*/ 8934450 w 8934450"/>
            <a:gd name="connsiteY7" fmla="*/ 186011 h 214371"/>
            <a:gd name="connsiteX0" fmla="*/ 0 w 8934450"/>
            <a:gd name="connsiteY0" fmla="*/ 109811 h 213794"/>
            <a:gd name="connsiteX1" fmla="*/ 1233291 w 8934450"/>
            <a:gd name="connsiteY1" fmla="*/ 206672 h 213794"/>
            <a:gd name="connsiteX2" fmla="*/ 2390091 w 8934450"/>
            <a:gd name="connsiteY2" fmla="*/ 102855 h 213794"/>
            <a:gd name="connsiteX3" fmla="*/ 4104118 w 8934450"/>
            <a:gd name="connsiteY3" fmla="*/ 213711 h 213794"/>
            <a:gd name="connsiteX4" fmla="*/ 5362742 w 8934450"/>
            <a:gd name="connsiteY4" fmla="*/ 122418 h 213794"/>
            <a:gd name="connsiteX5" fmla="*/ 6672562 w 8934450"/>
            <a:gd name="connsiteY5" fmla="*/ 207407 h 213794"/>
            <a:gd name="connsiteX6" fmla="*/ 8228773 w 8934450"/>
            <a:gd name="connsiteY6" fmla="*/ 9 h 213794"/>
            <a:gd name="connsiteX7" fmla="*/ 8934450 w 8934450"/>
            <a:gd name="connsiteY7" fmla="*/ 186011 h 213794"/>
            <a:gd name="connsiteX0" fmla="*/ 0 w 8934450"/>
            <a:gd name="connsiteY0" fmla="*/ 109811 h 213722"/>
            <a:gd name="connsiteX1" fmla="*/ 1233291 w 8934450"/>
            <a:gd name="connsiteY1" fmla="*/ 206672 h 213722"/>
            <a:gd name="connsiteX2" fmla="*/ 2390091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13722"/>
            <a:gd name="connsiteX1" fmla="*/ 816608 w 8934450"/>
            <a:gd name="connsiteY1" fmla="*/ 192887 h 213722"/>
            <a:gd name="connsiteX2" fmla="*/ 2390091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15617"/>
            <a:gd name="connsiteX1" fmla="*/ 816608 w 8934450"/>
            <a:gd name="connsiteY1" fmla="*/ 192887 h 215617"/>
            <a:gd name="connsiteX2" fmla="*/ 1702080 w 8934450"/>
            <a:gd name="connsiteY2" fmla="*/ 178669 h 215617"/>
            <a:gd name="connsiteX3" fmla="*/ 4104118 w 8934450"/>
            <a:gd name="connsiteY3" fmla="*/ 213711 h 215617"/>
            <a:gd name="connsiteX4" fmla="*/ 5372433 w 8934450"/>
            <a:gd name="connsiteY4" fmla="*/ 110546 h 215617"/>
            <a:gd name="connsiteX5" fmla="*/ 6672562 w 8934450"/>
            <a:gd name="connsiteY5" fmla="*/ 207407 h 215617"/>
            <a:gd name="connsiteX6" fmla="*/ 8228773 w 8934450"/>
            <a:gd name="connsiteY6" fmla="*/ 9 h 215617"/>
            <a:gd name="connsiteX7" fmla="*/ 8934450 w 8934450"/>
            <a:gd name="connsiteY7" fmla="*/ 186011 h 215617"/>
            <a:gd name="connsiteX0" fmla="*/ 0 w 8934450"/>
            <a:gd name="connsiteY0" fmla="*/ 109811 h 213752"/>
            <a:gd name="connsiteX1" fmla="*/ 816608 w 8934450"/>
            <a:gd name="connsiteY1" fmla="*/ 192887 h 213752"/>
            <a:gd name="connsiteX2" fmla="*/ 1954028 w 8934450"/>
            <a:gd name="connsiteY2" fmla="*/ 95962 h 213752"/>
            <a:gd name="connsiteX3" fmla="*/ 4104118 w 8934450"/>
            <a:gd name="connsiteY3" fmla="*/ 213711 h 213752"/>
            <a:gd name="connsiteX4" fmla="*/ 5372433 w 8934450"/>
            <a:gd name="connsiteY4" fmla="*/ 110546 h 213752"/>
            <a:gd name="connsiteX5" fmla="*/ 6672562 w 8934450"/>
            <a:gd name="connsiteY5" fmla="*/ 207407 h 213752"/>
            <a:gd name="connsiteX6" fmla="*/ 8228773 w 8934450"/>
            <a:gd name="connsiteY6" fmla="*/ 9 h 213752"/>
            <a:gd name="connsiteX7" fmla="*/ 8934450 w 8934450"/>
            <a:gd name="connsiteY7" fmla="*/ 186011 h 213752"/>
            <a:gd name="connsiteX0" fmla="*/ 0 w 8934450"/>
            <a:gd name="connsiteY0" fmla="*/ 109811 h 209494"/>
            <a:gd name="connsiteX1" fmla="*/ 816608 w 8934450"/>
            <a:gd name="connsiteY1" fmla="*/ 192887 h 209494"/>
            <a:gd name="connsiteX2" fmla="*/ 1954028 w 8934450"/>
            <a:gd name="connsiteY2" fmla="*/ 95962 h 209494"/>
            <a:gd name="connsiteX3" fmla="*/ 3018806 w 8934450"/>
            <a:gd name="connsiteY3" fmla="*/ 172358 h 209494"/>
            <a:gd name="connsiteX4" fmla="*/ 5372433 w 8934450"/>
            <a:gd name="connsiteY4" fmla="*/ 110546 h 209494"/>
            <a:gd name="connsiteX5" fmla="*/ 6672562 w 8934450"/>
            <a:gd name="connsiteY5" fmla="*/ 207407 h 209494"/>
            <a:gd name="connsiteX6" fmla="*/ 8228773 w 8934450"/>
            <a:gd name="connsiteY6" fmla="*/ 9 h 209494"/>
            <a:gd name="connsiteX7" fmla="*/ 8934450 w 8934450"/>
            <a:gd name="connsiteY7" fmla="*/ 186011 h 209494"/>
            <a:gd name="connsiteX0" fmla="*/ 0 w 8934450"/>
            <a:gd name="connsiteY0" fmla="*/ 109811 h 207923"/>
            <a:gd name="connsiteX1" fmla="*/ 816608 w 8934450"/>
            <a:gd name="connsiteY1" fmla="*/ 192887 h 207923"/>
            <a:gd name="connsiteX2" fmla="*/ 1954028 w 8934450"/>
            <a:gd name="connsiteY2" fmla="*/ 95962 h 207923"/>
            <a:gd name="connsiteX3" fmla="*/ 3018806 w 8934450"/>
            <a:gd name="connsiteY3" fmla="*/ 172358 h 207923"/>
            <a:gd name="connsiteX4" fmla="*/ 4132075 w 8934450"/>
            <a:gd name="connsiteY4" fmla="*/ 62300 h 207923"/>
            <a:gd name="connsiteX5" fmla="*/ 6672562 w 8934450"/>
            <a:gd name="connsiteY5" fmla="*/ 207407 h 207923"/>
            <a:gd name="connsiteX6" fmla="*/ 8228773 w 8934450"/>
            <a:gd name="connsiteY6" fmla="*/ 9 h 207923"/>
            <a:gd name="connsiteX7" fmla="*/ 8934450 w 8934450"/>
            <a:gd name="connsiteY7" fmla="*/ 186011 h 207923"/>
            <a:gd name="connsiteX0" fmla="*/ 0 w 8934450"/>
            <a:gd name="connsiteY0" fmla="*/ 109811 h 192998"/>
            <a:gd name="connsiteX1" fmla="*/ 816608 w 8934450"/>
            <a:gd name="connsiteY1" fmla="*/ 192887 h 192998"/>
            <a:gd name="connsiteX2" fmla="*/ 1954028 w 8934450"/>
            <a:gd name="connsiteY2" fmla="*/ 95962 h 192998"/>
            <a:gd name="connsiteX3" fmla="*/ 3018806 w 8934450"/>
            <a:gd name="connsiteY3" fmla="*/ 172358 h 192998"/>
            <a:gd name="connsiteX4" fmla="*/ 4132075 w 8934450"/>
            <a:gd name="connsiteY4" fmla="*/ 62300 h 192998"/>
            <a:gd name="connsiteX5" fmla="*/ 5257779 w 8934450"/>
            <a:gd name="connsiteY5" fmla="*/ 166053 h 192998"/>
            <a:gd name="connsiteX6" fmla="*/ 8228773 w 8934450"/>
            <a:gd name="connsiteY6" fmla="*/ 9 h 192998"/>
            <a:gd name="connsiteX7" fmla="*/ 8934450 w 8934450"/>
            <a:gd name="connsiteY7" fmla="*/ 186011 h 192998"/>
            <a:gd name="connsiteX0" fmla="*/ 0 w 8934450"/>
            <a:gd name="connsiteY0" fmla="*/ 123595 h 206782"/>
            <a:gd name="connsiteX1" fmla="*/ 816608 w 8934450"/>
            <a:gd name="connsiteY1" fmla="*/ 206671 h 206782"/>
            <a:gd name="connsiteX2" fmla="*/ 1954028 w 8934450"/>
            <a:gd name="connsiteY2" fmla="*/ 109746 h 206782"/>
            <a:gd name="connsiteX3" fmla="*/ 3018806 w 8934450"/>
            <a:gd name="connsiteY3" fmla="*/ 186142 h 206782"/>
            <a:gd name="connsiteX4" fmla="*/ 4132075 w 8934450"/>
            <a:gd name="connsiteY4" fmla="*/ 76084 h 206782"/>
            <a:gd name="connsiteX5" fmla="*/ 5257779 w 8934450"/>
            <a:gd name="connsiteY5" fmla="*/ 179837 h 206782"/>
            <a:gd name="connsiteX6" fmla="*/ 5903102 w 8934450"/>
            <a:gd name="connsiteY6" fmla="*/ 8 h 206782"/>
            <a:gd name="connsiteX7" fmla="*/ 8934450 w 8934450"/>
            <a:gd name="connsiteY7" fmla="*/ 199795 h 206782"/>
            <a:gd name="connsiteX0" fmla="*/ 0 w 8934450"/>
            <a:gd name="connsiteY0" fmla="*/ 123595 h 207474"/>
            <a:gd name="connsiteX1" fmla="*/ 816608 w 8934450"/>
            <a:gd name="connsiteY1" fmla="*/ 206671 h 207474"/>
            <a:gd name="connsiteX2" fmla="*/ 1663320 w 8934450"/>
            <a:gd name="connsiteY2" fmla="*/ 82177 h 207474"/>
            <a:gd name="connsiteX3" fmla="*/ 3018806 w 8934450"/>
            <a:gd name="connsiteY3" fmla="*/ 186142 h 207474"/>
            <a:gd name="connsiteX4" fmla="*/ 4132075 w 8934450"/>
            <a:gd name="connsiteY4" fmla="*/ 76084 h 207474"/>
            <a:gd name="connsiteX5" fmla="*/ 5257779 w 8934450"/>
            <a:gd name="connsiteY5" fmla="*/ 179837 h 207474"/>
            <a:gd name="connsiteX6" fmla="*/ 5903102 w 8934450"/>
            <a:gd name="connsiteY6" fmla="*/ 8 h 207474"/>
            <a:gd name="connsiteX7" fmla="*/ 8934450 w 8934450"/>
            <a:gd name="connsiteY7" fmla="*/ 199795 h 207474"/>
            <a:gd name="connsiteX0" fmla="*/ 0 w 8934450"/>
            <a:gd name="connsiteY0" fmla="*/ 123595 h 207474"/>
            <a:gd name="connsiteX1" fmla="*/ 816608 w 8934450"/>
            <a:gd name="connsiteY1" fmla="*/ 206671 h 207474"/>
            <a:gd name="connsiteX2" fmla="*/ 1663320 w 8934450"/>
            <a:gd name="connsiteY2" fmla="*/ 82177 h 207474"/>
            <a:gd name="connsiteX3" fmla="*/ 2447078 w 8934450"/>
            <a:gd name="connsiteY3" fmla="*/ 103435 h 207474"/>
            <a:gd name="connsiteX4" fmla="*/ 4132075 w 8934450"/>
            <a:gd name="connsiteY4" fmla="*/ 76084 h 207474"/>
            <a:gd name="connsiteX5" fmla="*/ 5257779 w 8934450"/>
            <a:gd name="connsiteY5" fmla="*/ 179837 h 207474"/>
            <a:gd name="connsiteX6" fmla="*/ 5903102 w 8934450"/>
            <a:gd name="connsiteY6" fmla="*/ 8 h 207474"/>
            <a:gd name="connsiteX7" fmla="*/ 8934450 w 8934450"/>
            <a:gd name="connsiteY7" fmla="*/ 199795 h 207474"/>
            <a:gd name="connsiteX0" fmla="*/ 0 w 8934450"/>
            <a:gd name="connsiteY0" fmla="*/ 123595 h 207474"/>
            <a:gd name="connsiteX1" fmla="*/ 816608 w 8934450"/>
            <a:gd name="connsiteY1" fmla="*/ 206671 h 207474"/>
            <a:gd name="connsiteX2" fmla="*/ 1663320 w 8934450"/>
            <a:gd name="connsiteY2" fmla="*/ 82177 h 207474"/>
            <a:gd name="connsiteX3" fmla="*/ 2466459 w 8934450"/>
            <a:gd name="connsiteY3" fmla="*/ 206819 h 207474"/>
            <a:gd name="connsiteX4" fmla="*/ 4132075 w 8934450"/>
            <a:gd name="connsiteY4" fmla="*/ 76084 h 207474"/>
            <a:gd name="connsiteX5" fmla="*/ 5257779 w 8934450"/>
            <a:gd name="connsiteY5" fmla="*/ 179837 h 207474"/>
            <a:gd name="connsiteX6" fmla="*/ 5903102 w 8934450"/>
            <a:gd name="connsiteY6" fmla="*/ 8 h 207474"/>
            <a:gd name="connsiteX7" fmla="*/ 8934450 w 8934450"/>
            <a:gd name="connsiteY7" fmla="*/ 199795 h 207474"/>
            <a:gd name="connsiteX0" fmla="*/ 0 w 8934450"/>
            <a:gd name="connsiteY0" fmla="*/ 123595 h 207474"/>
            <a:gd name="connsiteX1" fmla="*/ 816608 w 8934450"/>
            <a:gd name="connsiteY1" fmla="*/ 206671 h 207474"/>
            <a:gd name="connsiteX2" fmla="*/ 1663320 w 8934450"/>
            <a:gd name="connsiteY2" fmla="*/ 82177 h 207474"/>
            <a:gd name="connsiteX3" fmla="*/ 2466459 w 8934450"/>
            <a:gd name="connsiteY3" fmla="*/ 206819 h 207474"/>
            <a:gd name="connsiteX4" fmla="*/ 3240568 w 8934450"/>
            <a:gd name="connsiteY4" fmla="*/ 55407 h 207474"/>
            <a:gd name="connsiteX5" fmla="*/ 5257779 w 8934450"/>
            <a:gd name="connsiteY5" fmla="*/ 179837 h 207474"/>
            <a:gd name="connsiteX6" fmla="*/ 5903102 w 8934450"/>
            <a:gd name="connsiteY6" fmla="*/ 8 h 207474"/>
            <a:gd name="connsiteX7" fmla="*/ 8934450 w 8934450"/>
            <a:gd name="connsiteY7" fmla="*/ 199795 h 207474"/>
            <a:gd name="connsiteX0" fmla="*/ 0 w 8934450"/>
            <a:gd name="connsiteY0" fmla="*/ 123595 h 207474"/>
            <a:gd name="connsiteX1" fmla="*/ 816608 w 8934450"/>
            <a:gd name="connsiteY1" fmla="*/ 206671 h 207474"/>
            <a:gd name="connsiteX2" fmla="*/ 1663320 w 8934450"/>
            <a:gd name="connsiteY2" fmla="*/ 82177 h 207474"/>
            <a:gd name="connsiteX3" fmla="*/ 2466459 w 8934450"/>
            <a:gd name="connsiteY3" fmla="*/ 206819 h 207474"/>
            <a:gd name="connsiteX4" fmla="*/ 3240568 w 8934450"/>
            <a:gd name="connsiteY4" fmla="*/ 55407 h 207474"/>
            <a:gd name="connsiteX5" fmla="*/ 3968970 w 8934450"/>
            <a:gd name="connsiteY5" fmla="*/ 159160 h 207474"/>
            <a:gd name="connsiteX6" fmla="*/ 5903102 w 8934450"/>
            <a:gd name="connsiteY6" fmla="*/ 8 h 207474"/>
            <a:gd name="connsiteX7" fmla="*/ 8934450 w 8934450"/>
            <a:gd name="connsiteY7" fmla="*/ 199795 h 207474"/>
            <a:gd name="connsiteX0" fmla="*/ 0 w 8934450"/>
            <a:gd name="connsiteY0" fmla="*/ 82244 h 166123"/>
            <a:gd name="connsiteX1" fmla="*/ 816608 w 8934450"/>
            <a:gd name="connsiteY1" fmla="*/ 165320 h 166123"/>
            <a:gd name="connsiteX2" fmla="*/ 1663320 w 8934450"/>
            <a:gd name="connsiteY2" fmla="*/ 40826 h 166123"/>
            <a:gd name="connsiteX3" fmla="*/ 2466459 w 8934450"/>
            <a:gd name="connsiteY3" fmla="*/ 165468 h 166123"/>
            <a:gd name="connsiteX4" fmla="*/ 3240568 w 8934450"/>
            <a:gd name="connsiteY4" fmla="*/ 14056 h 166123"/>
            <a:gd name="connsiteX5" fmla="*/ 3968970 w 8934450"/>
            <a:gd name="connsiteY5" fmla="*/ 117809 h 166123"/>
            <a:gd name="connsiteX6" fmla="*/ 5001905 w 8934450"/>
            <a:gd name="connsiteY6" fmla="*/ 11 h 166123"/>
            <a:gd name="connsiteX7" fmla="*/ 8934450 w 8934450"/>
            <a:gd name="connsiteY7" fmla="*/ 158444 h 166123"/>
            <a:gd name="connsiteX0" fmla="*/ 0 w 6715373"/>
            <a:gd name="connsiteY0" fmla="*/ 82247 h 166126"/>
            <a:gd name="connsiteX1" fmla="*/ 816608 w 6715373"/>
            <a:gd name="connsiteY1" fmla="*/ 165323 h 166126"/>
            <a:gd name="connsiteX2" fmla="*/ 1663320 w 6715373"/>
            <a:gd name="connsiteY2" fmla="*/ 40829 h 166126"/>
            <a:gd name="connsiteX3" fmla="*/ 2466459 w 6715373"/>
            <a:gd name="connsiteY3" fmla="*/ 165471 h 166126"/>
            <a:gd name="connsiteX4" fmla="*/ 3240568 w 6715373"/>
            <a:gd name="connsiteY4" fmla="*/ 14059 h 166126"/>
            <a:gd name="connsiteX5" fmla="*/ 3968970 w 6715373"/>
            <a:gd name="connsiteY5" fmla="*/ 117812 h 166126"/>
            <a:gd name="connsiteX6" fmla="*/ 5001905 w 6715373"/>
            <a:gd name="connsiteY6" fmla="*/ 14 h 166126"/>
            <a:gd name="connsiteX7" fmla="*/ 6715373 w 6715373"/>
            <a:gd name="connsiteY7" fmla="*/ 103309 h 166126"/>
            <a:gd name="connsiteX0" fmla="*/ 0 w 6666922"/>
            <a:gd name="connsiteY0" fmla="*/ 82247 h 166126"/>
            <a:gd name="connsiteX1" fmla="*/ 816608 w 6666922"/>
            <a:gd name="connsiteY1" fmla="*/ 165323 h 166126"/>
            <a:gd name="connsiteX2" fmla="*/ 1663320 w 6666922"/>
            <a:gd name="connsiteY2" fmla="*/ 40829 h 166126"/>
            <a:gd name="connsiteX3" fmla="*/ 2466459 w 6666922"/>
            <a:gd name="connsiteY3" fmla="*/ 165471 h 166126"/>
            <a:gd name="connsiteX4" fmla="*/ 3240568 w 6666922"/>
            <a:gd name="connsiteY4" fmla="*/ 14059 h 166126"/>
            <a:gd name="connsiteX5" fmla="*/ 3968970 w 6666922"/>
            <a:gd name="connsiteY5" fmla="*/ 117812 h 166126"/>
            <a:gd name="connsiteX6" fmla="*/ 5001905 w 6666922"/>
            <a:gd name="connsiteY6" fmla="*/ 14 h 166126"/>
            <a:gd name="connsiteX7" fmla="*/ 6666922 w 6666922"/>
            <a:gd name="connsiteY7" fmla="*/ 103309 h 166126"/>
            <a:gd name="connsiteX0" fmla="*/ 0 w 6618471"/>
            <a:gd name="connsiteY0" fmla="*/ 82247 h 166126"/>
            <a:gd name="connsiteX1" fmla="*/ 768157 w 6618471"/>
            <a:gd name="connsiteY1" fmla="*/ 165323 h 166126"/>
            <a:gd name="connsiteX2" fmla="*/ 1614869 w 6618471"/>
            <a:gd name="connsiteY2" fmla="*/ 40829 h 166126"/>
            <a:gd name="connsiteX3" fmla="*/ 2418008 w 6618471"/>
            <a:gd name="connsiteY3" fmla="*/ 165471 h 166126"/>
            <a:gd name="connsiteX4" fmla="*/ 3192117 w 6618471"/>
            <a:gd name="connsiteY4" fmla="*/ 14059 h 166126"/>
            <a:gd name="connsiteX5" fmla="*/ 3920519 w 6618471"/>
            <a:gd name="connsiteY5" fmla="*/ 117812 h 166126"/>
            <a:gd name="connsiteX6" fmla="*/ 4953454 w 6618471"/>
            <a:gd name="connsiteY6" fmla="*/ 14 h 166126"/>
            <a:gd name="connsiteX7" fmla="*/ 6618471 w 6618471"/>
            <a:gd name="connsiteY7" fmla="*/ 103309 h 16612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618471" h="166126">
              <a:moveTo>
                <a:pt x="0" y="82247"/>
              </a:moveTo>
              <a:cubicBezTo>
                <a:pt x="550069" y="133841"/>
                <a:pt x="499012" y="172226"/>
                <a:pt x="768157" y="165323"/>
              </a:cubicBezTo>
              <a:cubicBezTo>
                <a:pt x="1037302" y="158420"/>
                <a:pt x="1339894" y="40804"/>
                <a:pt x="1614869" y="40829"/>
              </a:cubicBezTo>
              <a:cubicBezTo>
                <a:pt x="1889844" y="40854"/>
                <a:pt x="2155133" y="169933"/>
                <a:pt x="2418008" y="165471"/>
              </a:cubicBezTo>
              <a:cubicBezTo>
                <a:pt x="2680883" y="161009"/>
                <a:pt x="2941699" y="22002"/>
                <a:pt x="3192117" y="14059"/>
              </a:cubicBezTo>
              <a:cubicBezTo>
                <a:pt x="3442535" y="6116"/>
                <a:pt x="3626963" y="120153"/>
                <a:pt x="3920519" y="117812"/>
              </a:cubicBezTo>
              <a:cubicBezTo>
                <a:pt x="4214075" y="115471"/>
                <a:pt x="4620079" y="1602"/>
                <a:pt x="4953454" y="14"/>
              </a:cubicBezTo>
              <a:cubicBezTo>
                <a:pt x="5286829" y="-1573"/>
                <a:pt x="6456546" y="128926"/>
                <a:pt x="6618471" y="103309"/>
              </a:cubicBezTo>
            </a:path>
          </a:pathLst>
        </a:custGeom>
        <a:noFill/>
        <a:ln w="50800" cmpd="dbl">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xdr:col>
      <xdr:colOff>20320</xdr:colOff>
      <xdr:row>38</xdr:row>
      <xdr:rowOff>152687</xdr:rowOff>
    </xdr:from>
    <xdr:to>
      <xdr:col>11</xdr:col>
      <xdr:colOff>609600</xdr:colOff>
      <xdr:row>38</xdr:row>
      <xdr:rowOff>386523</xdr:rowOff>
    </xdr:to>
    <xdr:sp macro="" textlink="">
      <xdr:nvSpPr>
        <xdr:cNvPr id="14" name="フリーフォーム 1">
          <a:extLst>
            <a:ext uri="{FF2B5EF4-FFF2-40B4-BE49-F238E27FC236}">
              <a16:creationId xmlns:a16="http://schemas.microsoft.com/office/drawing/2014/main" id="{A89B9B99-1971-44F4-A83D-7A4C8EEE5183}"/>
            </a:ext>
          </a:extLst>
        </xdr:cNvPr>
        <xdr:cNvSpPr/>
      </xdr:nvSpPr>
      <xdr:spPr>
        <a:xfrm>
          <a:off x="213360" y="8676927"/>
          <a:ext cx="9408160" cy="233836"/>
        </a:xfrm>
        <a:custGeom>
          <a:avLst/>
          <a:gdLst>
            <a:gd name="connsiteX0" fmla="*/ 0 w 8934450"/>
            <a:gd name="connsiteY0" fmla="*/ 20637 h 127000"/>
            <a:gd name="connsiteX1" fmla="*/ 1524000 w 8934450"/>
            <a:gd name="connsiteY1" fmla="*/ 125412 h 127000"/>
            <a:gd name="connsiteX2" fmla="*/ 2543175 w 8934450"/>
            <a:gd name="connsiteY2" fmla="*/ 30162 h 127000"/>
            <a:gd name="connsiteX3" fmla="*/ 4171950 w 8934450"/>
            <a:gd name="connsiteY3" fmla="*/ 96837 h 127000"/>
            <a:gd name="connsiteX4" fmla="*/ 5353050 w 8934450"/>
            <a:gd name="connsiteY4" fmla="*/ 1587 h 127000"/>
            <a:gd name="connsiteX5" fmla="*/ 6934200 w 8934450"/>
            <a:gd name="connsiteY5" fmla="*/ 106362 h 127000"/>
            <a:gd name="connsiteX6" fmla="*/ 8277225 w 8934450"/>
            <a:gd name="connsiteY6" fmla="*/ 11112 h 127000"/>
            <a:gd name="connsiteX7" fmla="*/ 8934450 w 8934450"/>
            <a:gd name="connsiteY7" fmla="*/ 96837 h 127000"/>
            <a:gd name="connsiteX0" fmla="*/ 0 w 8934450"/>
            <a:gd name="connsiteY0" fmla="*/ 20637 h 130848"/>
            <a:gd name="connsiteX1" fmla="*/ 1524000 w 8934450"/>
            <a:gd name="connsiteY1" fmla="*/ 125412 h 130848"/>
            <a:gd name="connsiteX2" fmla="*/ 2864915 w 8934450"/>
            <a:gd name="connsiteY2" fmla="*/ 53253 h 130848"/>
            <a:gd name="connsiteX3" fmla="*/ 4171950 w 8934450"/>
            <a:gd name="connsiteY3" fmla="*/ 96837 h 130848"/>
            <a:gd name="connsiteX4" fmla="*/ 5353050 w 8934450"/>
            <a:gd name="connsiteY4" fmla="*/ 1587 h 130848"/>
            <a:gd name="connsiteX5" fmla="*/ 6934200 w 8934450"/>
            <a:gd name="connsiteY5" fmla="*/ 106362 h 130848"/>
            <a:gd name="connsiteX6" fmla="*/ 8277225 w 8934450"/>
            <a:gd name="connsiteY6" fmla="*/ 11112 h 130848"/>
            <a:gd name="connsiteX7" fmla="*/ 8934450 w 8934450"/>
            <a:gd name="connsiteY7" fmla="*/ 96837 h 130848"/>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1898 h 206962"/>
            <a:gd name="connsiteX1" fmla="*/ 1378645 w 8934450"/>
            <a:gd name="connsiteY1" fmla="*/ 206673 h 206962"/>
            <a:gd name="connsiteX2" fmla="*/ 2864915 w 8934450"/>
            <a:gd name="connsiteY2" fmla="*/ 134514 h 206962"/>
            <a:gd name="connsiteX3" fmla="*/ 4171950 w 8934450"/>
            <a:gd name="connsiteY3" fmla="*/ 178098 h 206962"/>
            <a:gd name="connsiteX4" fmla="*/ 5353050 w 8934450"/>
            <a:gd name="connsiteY4" fmla="*/ 82848 h 206962"/>
            <a:gd name="connsiteX5" fmla="*/ 6934200 w 8934450"/>
            <a:gd name="connsiteY5" fmla="*/ 187623 h 206962"/>
            <a:gd name="connsiteX6" fmla="*/ 8277225 w 8934450"/>
            <a:gd name="connsiteY6" fmla="*/ 10 h 206962"/>
            <a:gd name="connsiteX7" fmla="*/ 8934450 w 8934450"/>
            <a:gd name="connsiteY7" fmla="*/ 178098 h 206962"/>
            <a:gd name="connsiteX0" fmla="*/ 0 w 8934450"/>
            <a:gd name="connsiteY0" fmla="*/ 101898 h 206946"/>
            <a:gd name="connsiteX1" fmla="*/ 1378645 w 8934450"/>
            <a:gd name="connsiteY1" fmla="*/ 206673 h 206946"/>
            <a:gd name="connsiteX2" fmla="*/ 2864915 w 8934450"/>
            <a:gd name="connsiteY2" fmla="*/ 134514 h 206946"/>
            <a:gd name="connsiteX3" fmla="*/ 4104118 w 8934450"/>
            <a:gd name="connsiteY3" fmla="*/ 205798 h 206946"/>
            <a:gd name="connsiteX4" fmla="*/ 5353050 w 8934450"/>
            <a:gd name="connsiteY4" fmla="*/ 82848 h 206946"/>
            <a:gd name="connsiteX5" fmla="*/ 6934200 w 8934450"/>
            <a:gd name="connsiteY5" fmla="*/ 187623 h 206946"/>
            <a:gd name="connsiteX6" fmla="*/ 8277225 w 8934450"/>
            <a:gd name="connsiteY6" fmla="*/ 10 h 206946"/>
            <a:gd name="connsiteX7" fmla="*/ 8934450 w 8934450"/>
            <a:gd name="connsiteY7" fmla="*/ 178098 h 206946"/>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53050 w 8934450"/>
            <a:gd name="connsiteY4" fmla="*/ 82848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672562 w 8934450"/>
            <a:gd name="connsiteY5" fmla="*/ 199494 h 207927"/>
            <a:gd name="connsiteX6" fmla="*/ 8277225 w 8934450"/>
            <a:gd name="connsiteY6" fmla="*/ 10 h 207927"/>
            <a:gd name="connsiteX7" fmla="*/ 8934450 w 8934450"/>
            <a:gd name="connsiteY7" fmla="*/ 178098 h 207927"/>
            <a:gd name="connsiteX0" fmla="*/ 0 w 8934450"/>
            <a:gd name="connsiteY0" fmla="*/ 133552 h 239581"/>
            <a:gd name="connsiteX1" fmla="*/ 1378645 w 8934450"/>
            <a:gd name="connsiteY1" fmla="*/ 238327 h 239581"/>
            <a:gd name="connsiteX2" fmla="*/ 2893986 w 8934450"/>
            <a:gd name="connsiteY2" fmla="*/ 67239 h 239581"/>
            <a:gd name="connsiteX3" fmla="*/ 4104118 w 8934450"/>
            <a:gd name="connsiteY3" fmla="*/ 237452 h 239581"/>
            <a:gd name="connsiteX4" fmla="*/ 5362741 w 8934450"/>
            <a:gd name="connsiteY4" fmla="*/ 63059 h 239581"/>
            <a:gd name="connsiteX5" fmla="*/ 6672562 w 8934450"/>
            <a:gd name="connsiteY5" fmla="*/ 231148 h 239581"/>
            <a:gd name="connsiteX6" fmla="*/ 6620185 w 8934450"/>
            <a:gd name="connsiteY6" fmla="*/ 7 h 239581"/>
            <a:gd name="connsiteX7" fmla="*/ 8934450 w 8934450"/>
            <a:gd name="connsiteY7" fmla="*/ 209752 h 239581"/>
            <a:gd name="connsiteX0" fmla="*/ 0 w 8934450"/>
            <a:gd name="connsiteY0" fmla="*/ 109811 h 215840"/>
            <a:gd name="connsiteX1" fmla="*/ 1378645 w 8934450"/>
            <a:gd name="connsiteY1" fmla="*/ 214586 h 215840"/>
            <a:gd name="connsiteX2" fmla="*/ 289398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5840"/>
            <a:gd name="connsiteX1" fmla="*/ 1378645 w 8934450"/>
            <a:gd name="connsiteY1" fmla="*/ 214586 h 215840"/>
            <a:gd name="connsiteX2" fmla="*/ 290367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3713"/>
            <a:gd name="connsiteX1" fmla="*/ 1233291 w 8934450"/>
            <a:gd name="connsiteY1" fmla="*/ 206672 h 213713"/>
            <a:gd name="connsiteX2" fmla="*/ 2903676 w 8934450"/>
            <a:gd name="connsiteY2" fmla="*/ 43498 h 213713"/>
            <a:gd name="connsiteX3" fmla="*/ 4104118 w 8934450"/>
            <a:gd name="connsiteY3" fmla="*/ 213711 h 213713"/>
            <a:gd name="connsiteX4" fmla="*/ 5362741 w 8934450"/>
            <a:gd name="connsiteY4" fmla="*/ 39318 h 213713"/>
            <a:gd name="connsiteX5" fmla="*/ 6672562 w 8934450"/>
            <a:gd name="connsiteY5" fmla="*/ 207407 h 213713"/>
            <a:gd name="connsiteX6" fmla="*/ 8228773 w 8934450"/>
            <a:gd name="connsiteY6" fmla="*/ 9 h 213713"/>
            <a:gd name="connsiteX7" fmla="*/ 8934450 w 8934450"/>
            <a:gd name="connsiteY7" fmla="*/ 186011 h 213713"/>
            <a:gd name="connsiteX0" fmla="*/ 0 w 8934450"/>
            <a:gd name="connsiteY0" fmla="*/ 109811 h 213712"/>
            <a:gd name="connsiteX1" fmla="*/ 1233291 w 8934450"/>
            <a:gd name="connsiteY1" fmla="*/ 206672 h 213712"/>
            <a:gd name="connsiteX2" fmla="*/ 2390091 w 8934450"/>
            <a:gd name="connsiteY2" fmla="*/ 35584 h 213712"/>
            <a:gd name="connsiteX3" fmla="*/ 4104118 w 8934450"/>
            <a:gd name="connsiteY3" fmla="*/ 213711 h 213712"/>
            <a:gd name="connsiteX4" fmla="*/ 5362741 w 8934450"/>
            <a:gd name="connsiteY4" fmla="*/ 39318 h 213712"/>
            <a:gd name="connsiteX5" fmla="*/ 6672562 w 8934450"/>
            <a:gd name="connsiteY5" fmla="*/ 207407 h 213712"/>
            <a:gd name="connsiteX6" fmla="*/ 8228773 w 8934450"/>
            <a:gd name="connsiteY6" fmla="*/ 9 h 213712"/>
            <a:gd name="connsiteX7" fmla="*/ 8934450 w 8934450"/>
            <a:gd name="connsiteY7" fmla="*/ 186011 h 213712"/>
            <a:gd name="connsiteX0" fmla="*/ 0 w 8934450"/>
            <a:gd name="connsiteY0" fmla="*/ 109811 h 214371"/>
            <a:gd name="connsiteX1" fmla="*/ 1233291 w 8934450"/>
            <a:gd name="connsiteY1" fmla="*/ 206672 h 214371"/>
            <a:gd name="connsiteX2" fmla="*/ 2390091 w 8934450"/>
            <a:gd name="connsiteY2" fmla="*/ 102855 h 214371"/>
            <a:gd name="connsiteX3" fmla="*/ 4104118 w 8934450"/>
            <a:gd name="connsiteY3" fmla="*/ 213711 h 214371"/>
            <a:gd name="connsiteX4" fmla="*/ 5362741 w 8934450"/>
            <a:gd name="connsiteY4" fmla="*/ 39318 h 214371"/>
            <a:gd name="connsiteX5" fmla="*/ 6672562 w 8934450"/>
            <a:gd name="connsiteY5" fmla="*/ 207407 h 214371"/>
            <a:gd name="connsiteX6" fmla="*/ 8228773 w 8934450"/>
            <a:gd name="connsiteY6" fmla="*/ 9 h 214371"/>
            <a:gd name="connsiteX7" fmla="*/ 8934450 w 8934450"/>
            <a:gd name="connsiteY7" fmla="*/ 186011 h 214371"/>
            <a:gd name="connsiteX0" fmla="*/ 0 w 8934450"/>
            <a:gd name="connsiteY0" fmla="*/ 109811 h 213794"/>
            <a:gd name="connsiteX1" fmla="*/ 1233291 w 8934450"/>
            <a:gd name="connsiteY1" fmla="*/ 206672 h 213794"/>
            <a:gd name="connsiteX2" fmla="*/ 2390091 w 8934450"/>
            <a:gd name="connsiteY2" fmla="*/ 102855 h 213794"/>
            <a:gd name="connsiteX3" fmla="*/ 4104118 w 8934450"/>
            <a:gd name="connsiteY3" fmla="*/ 213711 h 213794"/>
            <a:gd name="connsiteX4" fmla="*/ 5362742 w 8934450"/>
            <a:gd name="connsiteY4" fmla="*/ 122418 h 213794"/>
            <a:gd name="connsiteX5" fmla="*/ 6672562 w 8934450"/>
            <a:gd name="connsiteY5" fmla="*/ 207407 h 213794"/>
            <a:gd name="connsiteX6" fmla="*/ 8228773 w 8934450"/>
            <a:gd name="connsiteY6" fmla="*/ 9 h 213794"/>
            <a:gd name="connsiteX7" fmla="*/ 8934450 w 8934450"/>
            <a:gd name="connsiteY7" fmla="*/ 186011 h 213794"/>
            <a:gd name="connsiteX0" fmla="*/ 0 w 8934450"/>
            <a:gd name="connsiteY0" fmla="*/ 109811 h 213722"/>
            <a:gd name="connsiteX1" fmla="*/ 1233291 w 8934450"/>
            <a:gd name="connsiteY1" fmla="*/ 206672 h 213722"/>
            <a:gd name="connsiteX2" fmla="*/ 2390091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20472"/>
            <a:gd name="connsiteX1" fmla="*/ 826299 w 8934450"/>
            <a:gd name="connsiteY1" fmla="*/ 220456 h 220472"/>
            <a:gd name="connsiteX2" fmla="*/ 2390091 w 8934450"/>
            <a:gd name="connsiteY2" fmla="*/ 102855 h 220472"/>
            <a:gd name="connsiteX3" fmla="*/ 4104118 w 8934450"/>
            <a:gd name="connsiteY3" fmla="*/ 213711 h 220472"/>
            <a:gd name="connsiteX4" fmla="*/ 5372433 w 8934450"/>
            <a:gd name="connsiteY4" fmla="*/ 110546 h 220472"/>
            <a:gd name="connsiteX5" fmla="*/ 6672562 w 8934450"/>
            <a:gd name="connsiteY5" fmla="*/ 207407 h 220472"/>
            <a:gd name="connsiteX6" fmla="*/ 8228773 w 8934450"/>
            <a:gd name="connsiteY6" fmla="*/ 9 h 220472"/>
            <a:gd name="connsiteX7" fmla="*/ 8934450 w 8934450"/>
            <a:gd name="connsiteY7" fmla="*/ 186011 h 220472"/>
            <a:gd name="connsiteX0" fmla="*/ 0 w 8934450"/>
            <a:gd name="connsiteY0" fmla="*/ 109811 h 220593"/>
            <a:gd name="connsiteX1" fmla="*/ 826299 w 8934450"/>
            <a:gd name="connsiteY1" fmla="*/ 220456 h 220593"/>
            <a:gd name="connsiteX2" fmla="*/ 2080001 w 8934450"/>
            <a:gd name="connsiteY2" fmla="*/ 89071 h 220593"/>
            <a:gd name="connsiteX3" fmla="*/ 4104118 w 8934450"/>
            <a:gd name="connsiteY3" fmla="*/ 213711 h 220593"/>
            <a:gd name="connsiteX4" fmla="*/ 5372433 w 8934450"/>
            <a:gd name="connsiteY4" fmla="*/ 110546 h 220593"/>
            <a:gd name="connsiteX5" fmla="*/ 6672562 w 8934450"/>
            <a:gd name="connsiteY5" fmla="*/ 207407 h 220593"/>
            <a:gd name="connsiteX6" fmla="*/ 8228773 w 8934450"/>
            <a:gd name="connsiteY6" fmla="*/ 9 h 220593"/>
            <a:gd name="connsiteX7" fmla="*/ 8934450 w 8934450"/>
            <a:gd name="connsiteY7" fmla="*/ 186011 h 220593"/>
            <a:gd name="connsiteX0" fmla="*/ 0 w 8934450"/>
            <a:gd name="connsiteY0" fmla="*/ 109811 h 220593"/>
            <a:gd name="connsiteX1" fmla="*/ 826299 w 8934450"/>
            <a:gd name="connsiteY1" fmla="*/ 220456 h 220593"/>
            <a:gd name="connsiteX2" fmla="*/ 2080001 w 8934450"/>
            <a:gd name="connsiteY2" fmla="*/ 89071 h 220593"/>
            <a:gd name="connsiteX3" fmla="*/ 3057567 w 8934450"/>
            <a:gd name="connsiteY3" fmla="*/ 193034 h 220593"/>
            <a:gd name="connsiteX4" fmla="*/ 5372433 w 8934450"/>
            <a:gd name="connsiteY4" fmla="*/ 110546 h 220593"/>
            <a:gd name="connsiteX5" fmla="*/ 6672562 w 8934450"/>
            <a:gd name="connsiteY5" fmla="*/ 207407 h 220593"/>
            <a:gd name="connsiteX6" fmla="*/ 8228773 w 8934450"/>
            <a:gd name="connsiteY6" fmla="*/ 9 h 220593"/>
            <a:gd name="connsiteX7" fmla="*/ 8934450 w 8934450"/>
            <a:gd name="connsiteY7" fmla="*/ 186011 h 220593"/>
            <a:gd name="connsiteX0" fmla="*/ 0 w 8934450"/>
            <a:gd name="connsiteY0" fmla="*/ 109811 h 220593"/>
            <a:gd name="connsiteX1" fmla="*/ 826299 w 8934450"/>
            <a:gd name="connsiteY1" fmla="*/ 220456 h 220593"/>
            <a:gd name="connsiteX2" fmla="*/ 2080001 w 8934450"/>
            <a:gd name="connsiteY2" fmla="*/ 89071 h 220593"/>
            <a:gd name="connsiteX3" fmla="*/ 3057567 w 8934450"/>
            <a:gd name="connsiteY3" fmla="*/ 193034 h 220593"/>
            <a:gd name="connsiteX4" fmla="*/ 3996411 w 8934450"/>
            <a:gd name="connsiteY4" fmla="*/ 69192 h 220593"/>
            <a:gd name="connsiteX5" fmla="*/ 6672562 w 8934450"/>
            <a:gd name="connsiteY5" fmla="*/ 207407 h 220593"/>
            <a:gd name="connsiteX6" fmla="*/ 8228773 w 8934450"/>
            <a:gd name="connsiteY6" fmla="*/ 9 h 220593"/>
            <a:gd name="connsiteX7" fmla="*/ 8934450 w 8934450"/>
            <a:gd name="connsiteY7" fmla="*/ 186011 h 220593"/>
            <a:gd name="connsiteX0" fmla="*/ 0 w 8934450"/>
            <a:gd name="connsiteY0" fmla="*/ 109811 h 220593"/>
            <a:gd name="connsiteX1" fmla="*/ 826299 w 8934450"/>
            <a:gd name="connsiteY1" fmla="*/ 220456 h 220593"/>
            <a:gd name="connsiteX2" fmla="*/ 2080001 w 8934450"/>
            <a:gd name="connsiteY2" fmla="*/ 89071 h 220593"/>
            <a:gd name="connsiteX3" fmla="*/ 3057567 w 8934450"/>
            <a:gd name="connsiteY3" fmla="*/ 193034 h 220593"/>
            <a:gd name="connsiteX4" fmla="*/ 3996411 w 8934450"/>
            <a:gd name="connsiteY4" fmla="*/ 69192 h 220593"/>
            <a:gd name="connsiteX5" fmla="*/ 5102735 w 8934450"/>
            <a:gd name="connsiteY5" fmla="*/ 179838 h 220593"/>
            <a:gd name="connsiteX6" fmla="*/ 8228773 w 8934450"/>
            <a:gd name="connsiteY6" fmla="*/ 9 h 220593"/>
            <a:gd name="connsiteX7" fmla="*/ 8934450 w 8934450"/>
            <a:gd name="connsiteY7" fmla="*/ 186011 h 220593"/>
            <a:gd name="connsiteX0" fmla="*/ 0 w 8934450"/>
            <a:gd name="connsiteY0" fmla="*/ 82244 h 193026"/>
            <a:gd name="connsiteX1" fmla="*/ 826299 w 8934450"/>
            <a:gd name="connsiteY1" fmla="*/ 192889 h 193026"/>
            <a:gd name="connsiteX2" fmla="*/ 2080001 w 8934450"/>
            <a:gd name="connsiteY2" fmla="*/ 61504 h 193026"/>
            <a:gd name="connsiteX3" fmla="*/ 3057567 w 8934450"/>
            <a:gd name="connsiteY3" fmla="*/ 165467 h 193026"/>
            <a:gd name="connsiteX4" fmla="*/ 3996411 w 8934450"/>
            <a:gd name="connsiteY4" fmla="*/ 41625 h 193026"/>
            <a:gd name="connsiteX5" fmla="*/ 5102735 w 8934450"/>
            <a:gd name="connsiteY5" fmla="*/ 152271 h 193026"/>
            <a:gd name="connsiteX6" fmla="*/ 6397307 w 8934450"/>
            <a:gd name="connsiteY6" fmla="*/ 11 h 193026"/>
            <a:gd name="connsiteX7" fmla="*/ 8934450 w 8934450"/>
            <a:gd name="connsiteY7" fmla="*/ 158444 h 193026"/>
            <a:gd name="connsiteX0" fmla="*/ 0 w 8934450"/>
            <a:gd name="connsiteY0" fmla="*/ 40652 h 151434"/>
            <a:gd name="connsiteX1" fmla="*/ 826299 w 8934450"/>
            <a:gd name="connsiteY1" fmla="*/ 151297 h 151434"/>
            <a:gd name="connsiteX2" fmla="*/ 2080001 w 8934450"/>
            <a:gd name="connsiteY2" fmla="*/ 19912 h 151434"/>
            <a:gd name="connsiteX3" fmla="*/ 3057567 w 8934450"/>
            <a:gd name="connsiteY3" fmla="*/ 123875 h 151434"/>
            <a:gd name="connsiteX4" fmla="*/ 3996411 w 8934450"/>
            <a:gd name="connsiteY4" fmla="*/ 33 h 151434"/>
            <a:gd name="connsiteX5" fmla="*/ 5102735 w 8934450"/>
            <a:gd name="connsiteY5" fmla="*/ 110679 h 151434"/>
            <a:gd name="connsiteX6" fmla="*/ 6397307 w 8934450"/>
            <a:gd name="connsiteY6" fmla="*/ 20449 h 151434"/>
            <a:gd name="connsiteX7" fmla="*/ 8934450 w 8934450"/>
            <a:gd name="connsiteY7" fmla="*/ 116852 h 151434"/>
            <a:gd name="connsiteX0" fmla="*/ 0 w 8934450"/>
            <a:gd name="connsiteY0" fmla="*/ 40652 h 151533"/>
            <a:gd name="connsiteX1" fmla="*/ 826299 w 8934450"/>
            <a:gd name="connsiteY1" fmla="*/ 151297 h 151533"/>
            <a:gd name="connsiteX2" fmla="*/ 2021860 w 8934450"/>
            <a:gd name="connsiteY2" fmla="*/ 13020 h 151533"/>
            <a:gd name="connsiteX3" fmla="*/ 3057567 w 8934450"/>
            <a:gd name="connsiteY3" fmla="*/ 123875 h 151533"/>
            <a:gd name="connsiteX4" fmla="*/ 3996411 w 8934450"/>
            <a:gd name="connsiteY4" fmla="*/ 33 h 151533"/>
            <a:gd name="connsiteX5" fmla="*/ 5102735 w 8934450"/>
            <a:gd name="connsiteY5" fmla="*/ 110679 h 151533"/>
            <a:gd name="connsiteX6" fmla="*/ 6397307 w 8934450"/>
            <a:gd name="connsiteY6" fmla="*/ 20449 h 151533"/>
            <a:gd name="connsiteX7" fmla="*/ 8934450 w 8934450"/>
            <a:gd name="connsiteY7" fmla="*/ 116852 h 151533"/>
            <a:gd name="connsiteX0" fmla="*/ 0 w 8934450"/>
            <a:gd name="connsiteY0" fmla="*/ 40652 h 151533"/>
            <a:gd name="connsiteX1" fmla="*/ 826299 w 8934450"/>
            <a:gd name="connsiteY1" fmla="*/ 151297 h 151533"/>
            <a:gd name="connsiteX2" fmla="*/ 2021860 w 8934450"/>
            <a:gd name="connsiteY2" fmla="*/ 13020 h 151533"/>
            <a:gd name="connsiteX3" fmla="*/ 2844380 w 8934450"/>
            <a:gd name="connsiteY3" fmla="*/ 123875 h 151533"/>
            <a:gd name="connsiteX4" fmla="*/ 3996411 w 8934450"/>
            <a:gd name="connsiteY4" fmla="*/ 33 h 151533"/>
            <a:gd name="connsiteX5" fmla="*/ 5102735 w 8934450"/>
            <a:gd name="connsiteY5" fmla="*/ 110679 h 151533"/>
            <a:gd name="connsiteX6" fmla="*/ 6397307 w 8934450"/>
            <a:gd name="connsiteY6" fmla="*/ 20449 h 151533"/>
            <a:gd name="connsiteX7" fmla="*/ 8934450 w 8934450"/>
            <a:gd name="connsiteY7" fmla="*/ 116852 h 151533"/>
            <a:gd name="connsiteX0" fmla="*/ 0 w 8934450"/>
            <a:gd name="connsiteY0" fmla="*/ 47542 h 158423"/>
            <a:gd name="connsiteX1" fmla="*/ 826299 w 8934450"/>
            <a:gd name="connsiteY1" fmla="*/ 158187 h 158423"/>
            <a:gd name="connsiteX2" fmla="*/ 2021860 w 8934450"/>
            <a:gd name="connsiteY2" fmla="*/ 19910 h 158423"/>
            <a:gd name="connsiteX3" fmla="*/ 2844380 w 8934450"/>
            <a:gd name="connsiteY3" fmla="*/ 130765 h 158423"/>
            <a:gd name="connsiteX4" fmla="*/ 3754154 w 8934450"/>
            <a:gd name="connsiteY4" fmla="*/ 31 h 158423"/>
            <a:gd name="connsiteX5" fmla="*/ 5102735 w 8934450"/>
            <a:gd name="connsiteY5" fmla="*/ 117569 h 158423"/>
            <a:gd name="connsiteX6" fmla="*/ 6397307 w 8934450"/>
            <a:gd name="connsiteY6" fmla="*/ 27339 h 158423"/>
            <a:gd name="connsiteX7" fmla="*/ 8934450 w 8934450"/>
            <a:gd name="connsiteY7" fmla="*/ 123742 h 158423"/>
            <a:gd name="connsiteX0" fmla="*/ 0 w 8934450"/>
            <a:gd name="connsiteY0" fmla="*/ 47586 h 158467"/>
            <a:gd name="connsiteX1" fmla="*/ 826299 w 8934450"/>
            <a:gd name="connsiteY1" fmla="*/ 158231 h 158467"/>
            <a:gd name="connsiteX2" fmla="*/ 2021860 w 8934450"/>
            <a:gd name="connsiteY2" fmla="*/ 19954 h 158467"/>
            <a:gd name="connsiteX3" fmla="*/ 2844380 w 8934450"/>
            <a:gd name="connsiteY3" fmla="*/ 130809 h 158467"/>
            <a:gd name="connsiteX4" fmla="*/ 3754154 w 8934450"/>
            <a:gd name="connsiteY4" fmla="*/ 75 h 158467"/>
            <a:gd name="connsiteX5" fmla="*/ 4724814 w 8934450"/>
            <a:gd name="connsiteY5" fmla="*/ 110721 h 158467"/>
            <a:gd name="connsiteX6" fmla="*/ 6397307 w 8934450"/>
            <a:gd name="connsiteY6" fmla="*/ 27383 h 158467"/>
            <a:gd name="connsiteX7" fmla="*/ 8934450 w 8934450"/>
            <a:gd name="connsiteY7" fmla="*/ 123786 h 158467"/>
            <a:gd name="connsiteX0" fmla="*/ 0 w 8934450"/>
            <a:gd name="connsiteY0" fmla="*/ 47586 h 158467"/>
            <a:gd name="connsiteX1" fmla="*/ 826299 w 8934450"/>
            <a:gd name="connsiteY1" fmla="*/ 158231 h 158467"/>
            <a:gd name="connsiteX2" fmla="*/ 2021860 w 8934450"/>
            <a:gd name="connsiteY2" fmla="*/ 19954 h 158467"/>
            <a:gd name="connsiteX3" fmla="*/ 2844380 w 8934450"/>
            <a:gd name="connsiteY3" fmla="*/ 130809 h 158467"/>
            <a:gd name="connsiteX4" fmla="*/ 3754154 w 8934450"/>
            <a:gd name="connsiteY4" fmla="*/ 75 h 158467"/>
            <a:gd name="connsiteX5" fmla="*/ 4724814 w 8934450"/>
            <a:gd name="connsiteY5" fmla="*/ 110721 h 158467"/>
            <a:gd name="connsiteX6" fmla="*/ 6174430 w 8934450"/>
            <a:gd name="connsiteY6" fmla="*/ 20491 h 158467"/>
            <a:gd name="connsiteX7" fmla="*/ 8934450 w 8934450"/>
            <a:gd name="connsiteY7" fmla="*/ 123786 h 158467"/>
            <a:gd name="connsiteX0" fmla="*/ 0 w 8973211"/>
            <a:gd name="connsiteY0" fmla="*/ 54478 h 158627"/>
            <a:gd name="connsiteX1" fmla="*/ 865060 w 8973211"/>
            <a:gd name="connsiteY1" fmla="*/ 158231 h 158627"/>
            <a:gd name="connsiteX2" fmla="*/ 2060621 w 8973211"/>
            <a:gd name="connsiteY2" fmla="*/ 19954 h 158627"/>
            <a:gd name="connsiteX3" fmla="*/ 2883141 w 8973211"/>
            <a:gd name="connsiteY3" fmla="*/ 130809 h 158627"/>
            <a:gd name="connsiteX4" fmla="*/ 3792915 w 8973211"/>
            <a:gd name="connsiteY4" fmla="*/ 75 h 158627"/>
            <a:gd name="connsiteX5" fmla="*/ 4763575 w 8973211"/>
            <a:gd name="connsiteY5" fmla="*/ 110721 h 158627"/>
            <a:gd name="connsiteX6" fmla="*/ 6213191 w 8973211"/>
            <a:gd name="connsiteY6" fmla="*/ 20491 h 158627"/>
            <a:gd name="connsiteX7" fmla="*/ 8973211 w 8973211"/>
            <a:gd name="connsiteY7" fmla="*/ 123786 h 158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8973211" h="158627">
              <a:moveTo>
                <a:pt x="0" y="54478"/>
              </a:moveTo>
              <a:cubicBezTo>
                <a:pt x="550069" y="106072"/>
                <a:pt x="521623" y="163985"/>
                <a:pt x="865060" y="158231"/>
              </a:cubicBezTo>
              <a:cubicBezTo>
                <a:pt x="1208497" y="152477"/>
                <a:pt x="1724274" y="24524"/>
                <a:pt x="2060621" y="19954"/>
              </a:cubicBezTo>
              <a:cubicBezTo>
                <a:pt x="2396968" y="15384"/>
                <a:pt x="2594425" y="134122"/>
                <a:pt x="2883141" y="130809"/>
              </a:cubicBezTo>
              <a:cubicBezTo>
                <a:pt x="3171857" y="127496"/>
                <a:pt x="3479509" y="3423"/>
                <a:pt x="3792915" y="75"/>
              </a:cubicBezTo>
              <a:cubicBezTo>
                <a:pt x="4106321" y="-3273"/>
                <a:pt x="4360196" y="107318"/>
                <a:pt x="4763575" y="110721"/>
              </a:cubicBezTo>
              <a:cubicBezTo>
                <a:pt x="5166954" y="114124"/>
                <a:pt x="5879816" y="22079"/>
                <a:pt x="6213191" y="20491"/>
              </a:cubicBezTo>
              <a:cubicBezTo>
                <a:pt x="6546566" y="18904"/>
                <a:pt x="8811286" y="149403"/>
                <a:pt x="8973211" y="123786"/>
              </a:cubicBezTo>
            </a:path>
          </a:pathLst>
        </a:custGeom>
        <a:noFill/>
        <a:ln w="50800" cmpd="dbl">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190498</xdr:colOff>
      <xdr:row>3</xdr:row>
      <xdr:rowOff>152401</xdr:rowOff>
    </xdr:from>
    <xdr:to>
      <xdr:col>31</xdr:col>
      <xdr:colOff>200024</xdr:colOff>
      <xdr:row>46</xdr:row>
      <xdr:rowOff>76200</xdr:rowOff>
    </xdr:to>
    <xdr:pic>
      <xdr:nvPicPr>
        <xdr:cNvPr id="7169" name="図 21">
          <a:extLst>
            <a:ext uri="{FF2B5EF4-FFF2-40B4-BE49-F238E27FC236}">
              <a16:creationId xmlns:a16="http://schemas.microsoft.com/office/drawing/2014/main" id="{00000000-0008-0000-0C00-000001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498" y="790576"/>
          <a:ext cx="6210301" cy="7705724"/>
        </a:xfrm>
        <a:prstGeom prst="rect">
          <a:avLst/>
        </a:prstGeom>
        <a:solidFill>
          <a:srgbClr val="FFFFFF"/>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140970</xdr:colOff>
      <xdr:row>5</xdr:row>
      <xdr:rowOff>0</xdr:rowOff>
    </xdr:from>
    <xdr:to>
      <xdr:col>31</xdr:col>
      <xdr:colOff>140970</xdr:colOff>
      <xdr:row>51</xdr:row>
      <xdr:rowOff>161925</xdr:rowOff>
    </xdr:to>
    <xdr:sp macro="" textlink="">
      <xdr:nvSpPr>
        <xdr:cNvPr id="8198" name="Rectangle 6">
          <a:extLst>
            <a:ext uri="{FF2B5EF4-FFF2-40B4-BE49-F238E27FC236}">
              <a16:creationId xmlns:a16="http://schemas.microsoft.com/office/drawing/2014/main" id="{00000000-0008-0000-0D00-000006200000}"/>
            </a:ext>
          </a:extLst>
        </xdr:cNvPr>
        <xdr:cNvSpPr>
          <a:spLocks noChangeArrowheads="1"/>
        </xdr:cNvSpPr>
      </xdr:nvSpPr>
      <xdr:spPr bwMode="auto">
        <a:xfrm>
          <a:off x="140970" y="990600"/>
          <a:ext cx="5669280" cy="7873365"/>
        </a:xfrm>
        <a:prstGeom prst="rect">
          <a:avLst/>
        </a:prstGeom>
        <a:solidFill>
          <a:srgbClr val="FFFFFF"/>
        </a:solidFill>
        <a:ln w="19050">
          <a:solidFill>
            <a:srgbClr val="000000"/>
          </a:solidFill>
          <a:miter lim="800000"/>
          <a:headEnd/>
          <a:tailEnd/>
        </a:ln>
      </xdr:spPr>
    </xdr:sp>
    <xdr:clientData/>
  </xdr:twoCellAnchor>
  <xdr:twoCellAnchor>
    <xdr:from>
      <xdr:col>0</xdr:col>
      <xdr:colOff>180975</xdr:colOff>
      <xdr:row>30</xdr:row>
      <xdr:rowOff>152400</xdr:rowOff>
    </xdr:from>
    <xdr:to>
      <xdr:col>12</xdr:col>
      <xdr:colOff>133350</xdr:colOff>
      <xdr:row>51</xdr:row>
      <xdr:rowOff>142876</xdr:rowOff>
    </xdr:to>
    <xdr:sp macro="" textlink="">
      <xdr:nvSpPr>
        <xdr:cNvPr id="8205" name="Rectangle 13">
          <a:extLst>
            <a:ext uri="{FF2B5EF4-FFF2-40B4-BE49-F238E27FC236}">
              <a16:creationId xmlns:a16="http://schemas.microsoft.com/office/drawing/2014/main" id="{00000000-0008-0000-0D00-00000D200000}"/>
            </a:ext>
          </a:extLst>
        </xdr:cNvPr>
        <xdr:cNvSpPr>
          <a:spLocks noChangeArrowheads="1"/>
        </xdr:cNvSpPr>
      </xdr:nvSpPr>
      <xdr:spPr bwMode="auto">
        <a:xfrm>
          <a:off x="180975" y="5448300"/>
          <a:ext cx="2352675" cy="3590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0" i="0" u="none" strike="noStrike" baseline="0">
              <a:solidFill>
                <a:srgbClr val="000000"/>
              </a:solidFill>
              <a:latin typeface="ＭＳ 明朝"/>
              <a:ea typeface="ＭＳ 明朝"/>
            </a:rPr>
            <a:t>保　管　場　所</a:t>
          </a:r>
        </a:p>
        <a:p>
          <a:pPr algn="ctr" rtl="0">
            <a:defRPr sz="1000"/>
          </a:pPr>
          <a:r>
            <a:rPr lang="ja-JP" altLang="en-US" sz="1000" b="0" i="0" u="none" strike="noStrike" baseline="0">
              <a:solidFill>
                <a:srgbClr val="000000"/>
              </a:solidFill>
              <a:latin typeface="ＭＳ 明朝"/>
              <a:ea typeface="ＭＳ 明朝"/>
            </a:rPr>
            <a:t> </a:t>
          </a:r>
        </a:p>
        <a:p>
          <a:pPr algn="ctr" rtl="0">
            <a:defRPr sz="1000"/>
          </a:pPr>
          <a:r>
            <a:rPr lang="ja-JP" altLang="en-US" sz="1000" b="0" i="0" u="none" strike="noStrike" baseline="0">
              <a:solidFill>
                <a:srgbClr val="000000"/>
              </a:solidFill>
              <a:latin typeface="ＭＳ 明朝"/>
              <a:ea typeface="ＭＳ 明朝"/>
            </a:rPr>
            <a:t>特別栽培米以外</a:t>
          </a:r>
        </a:p>
      </xdr:txBody>
    </xdr:sp>
    <xdr:clientData/>
  </xdr:twoCellAnchor>
  <xdr:twoCellAnchor>
    <xdr:from>
      <xdr:col>8</xdr:col>
      <xdr:colOff>180975</xdr:colOff>
      <xdr:row>55</xdr:row>
      <xdr:rowOff>2238375</xdr:rowOff>
    </xdr:from>
    <xdr:to>
      <xdr:col>10</xdr:col>
      <xdr:colOff>123825</xdr:colOff>
      <xdr:row>55</xdr:row>
      <xdr:rowOff>2466975</xdr:rowOff>
    </xdr:to>
    <xdr:sp macro="" textlink="">
      <xdr:nvSpPr>
        <xdr:cNvPr id="8207" name="Text Box 15">
          <a:extLst>
            <a:ext uri="{FF2B5EF4-FFF2-40B4-BE49-F238E27FC236}">
              <a16:creationId xmlns:a16="http://schemas.microsoft.com/office/drawing/2014/main" id="{00000000-0008-0000-0D00-00000F200000}"/>
            </a:ext>
          </a:extLst>
        </xdr:cNvPr>
        <xdr:cNvSpPr txBox="1">
          <a:spLocks noChangeArrowheads="1"/>
        </xdr:cNvSpPr>
      </xdr:nvSpPr>
      <xdr:spPr bwMode="auto">
        <a:xfrm>
          <a:off x="1781175" y="6696075"/>
          <a:ext cx="342900" cy="228600"/>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en-US" altLang="ja-JP" sz="1000" b="0" i="0" u="none" strike="noStrike" baseline="0">
              <a:solidFill>
                <a:srgbClr val="000000"/>
              </a:solidFill>
              <a:latin typeface="ＭＳ 明朝"/>
              <a:ea typeface="ＭＳ 明朝"/>
            </a:rPr>
            <a:t>25m</a:t>
          </a:r>
        </a:p>
      </xdr:txBody>
    </xdr:sp>
    <xdr:clientData/>
  </xdr:twoCellAnchor>
  <xdr:twoCellAnchor>
    <xdr:from>
      <xdr:col>3</xdr:col>
      <xdr:colOff>66675</xdr:colOff>
      <xdr:row>5</xdr:row>
      <xdr:rowOff>0</xdr:rowOff>
    </xdr:from>
    <xdr:to>
      <xdr:col>9</xdr:col>
      <xdr:colOff>9525</xdr:colOff>
      <xdr:row>6</xdr:row>
      <xdr:rowOff>57150</xdr:rowOff>
    </xdr:to>
    <xdr:sp macro="" textlink="">
      <xdr:nvSpPr>
        <xdr:cNvPr id="8196" name="Rectangle 4">
          <a:extLst>
            <a:ext uri="{FF2B5EF4-FFF2-40B4-BE49-F238E27FC236}">
              <a16:creationId xmlns:a16="http://schemas.microsoft.com/office/drawing/2014/main" id="{00000000-0008-0000-0D00-000004200000}"/>
            </a:ext>
          </a:extLst>
        </xdr:cNvPr>
        <xdr:cNvSpPr>
          <a:spLocks noChangeArrowheads="1"/>
        </xdr:cNvSpPr>
      </xdr:nvSpPr>
      <xdr:spPr bwMode="auto">
        <a:xfrm>
          <a:off x="666750" y="962025"/>
          <a:ext cx="1143000" cy="2286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0" i="0" u="none" strike="noStrike" baseline="0">
              <a:solidFill>
                <a:srgbClr val="000000"/>
              </a:solidFill>
              <a:latin typeface="ＭＳ 明朝"/>
              <a:ea typeface="ＭＳ 明朝"/>
            </a:rPr>
            <a:t>荷入口 </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ｼｬｯﾀｰ</a:t>
          </a:r>
          <a:r>
            <a:rPr lang="en-US" altLang="ja-JP" sz="1000" b="0" i="0" u="none" strike="noStrike" baseline="0">
              <a:solidFill>
                <a:srgbClr val="000000"/>
              </a:solidFill>
              <a:latin typeface="ＭＳ 明朝"/>
              <a:ea typeface="ＭＳ 明朝"/>
            </a:rPr>
            <a:t>)</a:t>
          </a:r>
        </a:p>
      </xdr:txBody>
    </xdr:sp>
    <xdr:clientData/>
  </xdr:twoCellAnchor>
  <xdr:twoCellAnchor>
    <xdr:from>
      <xdr:col>6</xdr:col>
      <xdr:colOff>9525</xdr:colOff>
      <xdr:row>4</xdr:row>
      <xdr:rowOff>9525</xdr:rowOff>
    </xdr:from>
    <xdr:to>
      <xdr:col>6</xdr:col>
      <xdr:colOff>9525</xdr:colOff>
      <xdr:row>7</xdr:row>
      <xdr:rowOff>47625</xdr:rowOff>
    </xdr:to>
    <xdr:sp macro="" textlink="">
      <xdr:nvSpPr>
        <xdr:cNvPr id="8200" name="Line 8">
          <a:extLst>
            <a:ext uri="{FF2B5EF4-FFF2-40B4-BE49-F238E27FC236}">
              <a16:creationId xmlns:a16="http://schemas.microsoft.com/office/drawing/2014/main" id="{00000000-0008-0000-0D00-000008200000}"/>
            </a:ext>
          </a:extLst>
        </xdr:cNvPr>
        <xdr:cNvSpPr>
          <a:spLocks noChangeShapeType="1"/>
        </xdr:cNvSpPr>
      </xdr:nvSpPr>
      <xdr:spPr bwMode="auto">
        <a:xfrm>
          <a:off x="1209675" y="800100"/>
          <a:ext cx="0" cy="552450"/>
        </a:xfrm>
        <a:prstGeom prst="line">
          <a:avLst/>
        </a:prstGeom>
        <a:noFill/>
        <a:ln w="9525">
          <a:solidFill>
            <a:srgbClr val="000000"/>
          </a:solidFill>
          <a:round/>
          <a:headEnd type="stealth" w="lg" len="lg"/>
          <a:tailEnd type="stealth" w="lg" len="lg"/>
        </a:ln>
      </xdr:spPr>
    </xdr:sp>
    <xdr:clientData/>
  </xdr:twoCellAnchor>
  <xdr:twoCellAnchor>
    <xdr:from>
      <xdr:col>11</xdr:col>
      <xdr:colOff>85725</xdr:colOff>
      <xdr:row>55</xdr:row>
      <xdr:rowOff>1600200</xdr:rowOff>
    </xdr:from>
    <xdr:to>
      <xdr:col>13</xdr:col>
      <xdr:colOff>28575</xdr:colOff>
      <xdr:row>55</xdr:row>
      <xdr:rowOff>1828800</xdr:rowOff>
    </xdr:to>
    <xdr:sp macro="" textlink="">
      <xdr:nvSpPr>
        <xdr:cNvPr id="8209" name="Text Box 17">
          <a:extLst>
            <a:ext uri="{FF2B5EF4-FFF2-40B4-BE49-F238E27FC236}">
              <a16:creationId xmlns:a16="http://schemas.microsoft.com/office/drawing/2014/main" id="{00000000-0008-0000-0D00-000011200000}"/>
            </a:ext>
          </a:extLst>
        </xdr:cNvPr>
        <xdr:cNvSpPr txBox="1">
          <a:spLocks noChangeArrowheads="1"/>
        </xdr:cNvSpPr>
      </xdr:nvSpPr>
      <xdr:spPr bwMode="auto">
        <a:xfrm>
          <a:off x="2286000" y="6057900"/>
          <a:ext cx="342900" cy="228600"/>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en-US" altLang="ja-JP" sz="1000" b="0" i="0" u="none" strike="noStrike" baseline="0">
              <a:solidFill>
                <a:srgbClr val="000000"/>
              </a:solidFill>
              <a:latin typeface="ＭＳ 明朝"/>
              <a:ea typeface="ＭＳ 明朝"/>
            </a:rPr>
            <a:t>15</a:t>
          </a:r>
        </a:p>
      </xdr:txBody>
    </xdr:sp>
    <xdr:clientData/>
  </xdr:twoCellAnchor>
  <xdr:twoCellAnchor>
    <xdr:from>
      <xdr:col>19</xdr:col>
      <xdr:colOff>161925</xdr:colOff>
      <xdr:row>56</xdr:row>
      <xdr:rowOff>1562100</xdr:rowOff>
    </xdr:from>
    <xdr:to>
      <xdr:col>21</xdr:col>
      <xdr:colOff>104775</xdr:colOff>
      <xdr:row>56</xdr:row>
      <xdr:rowOff>1790700</xdr:rowOff>
    </xdr:to>
    <xdr:sp macro="" textlink="">
      <xdr:nvSpPr>
        <xdr:cNvPr id="8204" name="Text Box 12">
          <a:extLst>
            <a:ext uri="{FF2B5EF4-FFF2-40B4-BE49-F238E27FC236}">
              <a16:creationId xmlns:a16="http://schemas.microsoft.com/office/drawing/2014/main" id="{00000000-0008-0000-0D00-00000C200000}"/>
            </a:ext>
          </a:extLst>
        </xdr:cNvPr>
        <xdr:cNvSpPr txBox="1">
          <a:spLocks noChangeArrowheads="1"/>
        </xdr:cNvSpPr>
      </xdr:nvSpPr>
      <xdr:spPr bwMode="auto">
        <a:xfrm>
          <a:off x="3962400" y="9077325"/>
          <a:ext cx="342900" cy="228600"/>
        </a:xfrm>
        <a:prstGeom prst="rect">
          <a:avLst/>
        </a:prstGeom>
        <a:solidFill>
          <a:srgbClr val="FFFFFF"/>
        </a:solidFill>
        <a:ln w="9525">
          <a:noFill/>
          <a:miter lim="800000"/>
          <a:headEnd/>
          <a:tailEnd/>
        </a:ln>
      </xdr:spPr>
      <xdr:txBody>
        <a:bodyPr vertOverflow="clip" wrap="square" lIns="3600" tIns="7200" rIns="3600" bIns="7200" anchor="t" upright="1"/>
        <a:lstStyle/>
        <a:p>
          <a:pPr algn="l" rtl="0">
            <a:defRPr sz="1000"/>
          </a:pPr>
          <a:r>
            <a:rPr lang="en-US" altLang="ja-JP" sz="1000" b="0" i="0" u="none" strike="noStrike" baseline="0">
              <a:solidFill>
                <a:srgbClr val="000000"/>
              </a:solidFill>
              <a:latin typeface="ＭＳ 明朝"/>
              <a:ea typeface="ＭＳ 明朝"/>
            </a:rPr>
            <a:t>5m</a:t>
          </a:r>
        </a:p>
      </xdr:txBody>
    </xdr:sp>
    <xdr:clientData/>
  </xdr:twoCellAnchor>
  <xdr:twoCellAnchor>
    <xdr:from>
      <xdr:col>21</xdr:col>
      <xdr:colOff>41910</xdr:colOff>
      <xdr:row>40</xdr:row>
      <xdr:rowOff>9525</xdr:rowOff>
    </xdr:from>
    <xdr:to>
      <xdr:col>31</xdr:col>
      <xdr:colOff>137160</xdr:colOff>
      <xdr:row>51</xdr:row>
      <xdr:rowOff>142875</xdr:rowOff>
    </xdr:to>
    <xdr:sp macro="" textlink="">
      <xdr:nvSpPr>
        <xdr:cNvPr id="8210" name="Rectangle 18">
          <a:extLst>
            <a:ext uri="{FF2B5EF4-FFF2-40B4-BE49-F238E27FC236}">
              <a16:creationId xmlns:a16="http://schemas.microsoft.com/office/drawing/2014/main" id="{00000000-0008-0000-0D00-000012200000}"/>
            </a:ext>
          </a:extLst>
        </xdr:cNvPr>
        <xdr:cNvSpPr>
          <a:spLocks noChangeArrowheads="1"/>
        </xdr:cNvSpPr>
      </xdr:nvSpPr>
      <xdr:spPr bwMode="auto">
        <a:xfrm>
          <a:off x="3882390" y="6867525"/>
          <a:ext cx="1924050" cy="197739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mn-ea"/>
              <a:ea typeface="+mn-ea"/>
            </a:rPr>
            <a:t>保管場所</a:t>
          </a:r>
          <a:r>
            <a:rPr lang="en-US" altLang="ja-JP" sz="1050" b="0" i="0" u="none" strike="noStrike" baseline="0">
              <a:solidFill>
                <a:srgbClr val="000000"/>
              </a:solidFill>
              <a:latin typeface="+mn-ea"/>
              <a:ea typeface="+mn-ea"/>
            </a:rPr>
            <a:t>(</a:t>
          </a:r>
          <a:r>
            <a:rPr lang="ja-JP" altLang="en-US" sz="1050" b="0" i="0" u="none" strike="noStrike" baseline="0">
              <a:solidFill>
                <a:srgbClr val="000000"/>
              </a:solidFill>
              <a:latin typeface="+mn-ea"/>
              <a:ea typeface="+mn-ea"/>
            </a:rPr>
            <a:t>保冷庫</a:t>
          </a:r>
          <a:r>
            <a:rPr lang="en-US" altLang="ja-JP" sz="1050" b="0" i="0" u="none" strike="noStrike" baseline="0">
              <a:solidFill>
                <a:srgbClr val="000000"/>
              </a:solidFill>
              <a:latin typeface="+mn-ea"/>
              <a:ea typeface="+mn-ea"/>
            </a:rPr>
            <a:t>)</a:t>
          </a:r>
          <a:endParaRPr lang="ja-JP" altLang="en-US" sz="1050" b="0" i="0" u="none" strike="noStrike" baseline="0">
            <a:solidFill>
              <a:srgbClr val="000000"/>
            </a:solidFill>
            <a:latin typeface="+mn-ea"/>
            <a:ea typeface="+mn-ea"/>
            <a:cs typeface="Times New Roman"/>
          </a:endParaRPr>
        </a:p>
        <a:p>
          <a:pPr algn="l" rtl="0">
            <a:defRPr sz="1000"/>
          </a:pPr>
          <a:endParaRPr lang="ja-JP" altLang="en-US" sz="1050" b="0" i="0" u="none" strike="noStrike" baseline="0">
            <a:solidFill>
              <a:srgbClr val="000000"/>
            </a:solidFill>
            <a:latin typeface="+mn-ea"/>
            <a:ea typeface="+mn-ea"/>
            <a:cs typeface="Times New Roman"/>
          </a:endParaRPr>
        </a:p>
        <a:p>
          <a:pPr algn="ctr" rtl="0">
            <a:defRPr sz="1000"/>
          </a:pPr>
          <a:r>
            <a:rPr lang="ja-JP" altLang="en-US" sz="1050" b="0" i="0" u="sng" strike="noStrike" baseline="0">
              <a:solidFill>
                <a:srgbClr val="000000"/>
              </a:solidFill>
              <a:latin typeface="+mn-ea"/>
              <a:ea typeface="+mn-ea"/>
            </a:rPr>
            <a:t>特別栽培玄米用</a:t>
          </a:r>
          <a:endParaRPr lang="ja-JP" altLang="en-US" sz="1050" b="0" i="0" u="sng" strike="noStrike" baseline="0">
            <a:solidFill>
              <a:srgbClr val="000000"/>
            </a:solidFill>
            <a:latin typeface="+mn-ea"/>
            <a:ea typeface="+mn-ea"/>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14</xdr:col>
      <xdr:colOff>76200</xdr:colOff>
      <xdr:row>50</xdr:row>
      <xdr:rowOff>95250</xdr:rowOff>
    </xdr:from>
    <xdr:to>
      <xdr:col>20</xdr:col>
      <xdr:colOff>19050</xdr:colOff>
      <xdr:row>51</xdr:row>
      <xdr:rowOff>152400</xdr:rowOff>
    </xdr:to>
    <xdr:sp macro="" textlink="">
      <xdr:nvSpPr>
        <xdr:cNvPr id="8211" name="Rectangle 19">
          <a:extLst>
            <a:ext uri="{FF2B5EF4-FFF2-40B4-BE49-F238E27FC236}">
              <a16:creationId xmlns:a16="http://schemas.microsoft.com/office/drawing/2014/main" id="{00000000-0008-0000-0D00-000013200000}"/>
            </a:ext>
          </a:extLst>
        </xdr:cNvPr>
        <xdr:cNvSpPr>
          <a:spLocks noChangeArrowheads="1"/>
        </xdr:cNvSpPr>
      </xdr:nvSpPr>
      <xdr:spPr bwMode="auto">
        <a:xfrm>
          <a:off x="2876550" y="8772525"/>
          <a:ext cx="1143000" cy="2286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明朝"/>
              <a:ea typeface="ＭＳ 明朝"/>
            </a:rPr>
            <a:t>荷入口 </a:t>
          </a:r>
          <a:r>
            <a:rPr lang="en-US" altLang="ja-JP" sz="1050" b="0" i="0" u="none" strike="noStrike" baseline="0">
              <a:solidFill>
                <a:srgbClr val="000000"/>
              </a:solidFill>
              <a:latin typeface="Century"/>
            </a:rPr>
            <a:t>(</a:t>
          </a:r>
          <a:r>
            <a:rPr lang="ja-JP" altLang="en-US" sz="1050" b="0" i="0" u="none" strike="noStrike" baseline="0">
              <a:solidFill>
                <a:srgbClr val="000000"/>
              </a:solidFill>
              <a:latin typeface="ＭＳ 明朝"/>
              <a:ea typeface="ＭＳ 明朝"/>
            </a:rPr>
            <a:t>ｼｬｯﾀｰ</a:t>
          </a:r>
          <a:r>
            <a:rPr lang="en-US" altLang="ja-JP" sz="1050" b="0" i="0" u="none" strike="noStrike" baseline="0">
              <a:solidFill>
                <a:srgbClr val="000000"/>
              </a:solidFill>
              <a:latin typeface="Century"/>
            </a:rPr>
            <a:t>)</a:t>
          </a:r>
          <a:endParaRPr lang="en-US" altLang="ja-JP" sz="1050" b="0" i="0" u="none" strike="noStrike" baseline="0">
            <a:solidFill>
              <a:srgbClr val="000000"/>
            </a:solidFill>
            <a:latin typeface="Times New Roman"/>
            <a:cs typeface="Times New Roman"/>
          </a:endParaRPr>
        </a:p>
      </xdr:txBody>
    </xdr:sp>
    <xdr:clientData/>
  </xdr:twoCellAnchor>
  <xdr:twoCellAnchor>
    <xdr:from>
      <xdr:col>17</xdr:col>
      <xdr:colOff>19048</xdr:colOff>
      <xdr:row>49</xdr:row>
      <xdr:rowOff>85726</xdr:rowOff>
    </xdr:from>
    <xdr:to>
      <xdr:col>17</xdr:col>
      <xdr:colOff>19049</xdr:colOff>
      <xdr:row>52</xdr:row>
      <xdr:rowOff>142876</xdr:rowOff>
    </xdr:to>
    <xdr:sp macro="" textlink="">
      <xdr:nvSpPr>
        <xdr:cNvPr id="8212" name="Line 20">
          <a:extLst>
            <a:ext uri="{FF2B5EF4-FFF2-40B4-BE49-F238E27FC236}">
              <a16:creationId xmlns:a16="http://schemas.microsoft.com/office/drawing/2014/main" id="{00000000-0008-0000-0D00-000014200000}"/>
            </a:ext>
          </a:extLst>
        </xdr:cNvPr>
        <xdr:cNvSpPr>
          <a:spLocks noChangeShapeType="1"/>
        </xdr:cNvSpPr>
      </xdr:nvSpPr>
      <xdr:spPr bwMode="auto">
        <a:xfrm flipH="1">
          <a:off x="3419473" y="8591551"/>
          <a:ext cx="1" cy="571500"/>
        </a:xfrm>
        <a:prstGeom prst="line">
          <a:avLst/>
        </a:prstGeom>
        <a:noFill/>
        <a:ln w="9525">
          <a:solidFill>
            <a:srgbClr val="000000"/>
          </a:solidFill>
          <a:round/>
          <a:headEnd type="stealth" w="lg" len="lg"/>
          <a:tailEnd type="stealth" w="lg" len="lg"/>
        </a:ln>
      </xdr:spPr>
    </xdr:sp>
    <xdr:clientData/>
  </xdr:twoCellAnchor>
  <xdr:twoCellAnchor>
    <xdr:from>
      <xdr:col>14</xdr:col>
      <xdr:colOff>57149</xdr:colOff>
      <xdr:row>6</xdr:row>
      <xdr:rowOff>28575</xdr:rowOff>
    </xdr:from>
    <xdr:to>
      <xdr:col>30</xdr:col>
      <xdr:colOff>180974</xdr:colOff>
      <xdr:row>16</xdr:row>
      <xdr:rowOff>142875</xdr:rowOff>
    </xdr:to>
    <xdr:sp macro="" textlink="">
      <xdr:nvSpPr>
        <xdr:cNvPr id="8214" name="Rectangle 22">
          <a:extLst>
            <a:ext uri="{FF2B5EF4-FFF2-40B4-BE49-F238E27FC236}">
              <a16:creationId xmlns:a16="http://schemas.microsoft.com/office/drawing/2014/main" id="{00000000-0008-0000-0D00-000016200000}"/>
            </a:ext>
          </a:extLst>
        </xdr:cNvPr>
        <xdr:cNvSpPr>
          <a:spLocks noChangeArrowheads="1"/>
        </xdr:cNvSpPr>
      </xdr:nvSpPr>
      <xdr:spPr bwMode="auto">
        <a:xfrm>
          <a:off x="2857499" y="1209675"/>
          <a:ext cx="3324225" cy="1828800"/>
        </a:xfrm>
        <a:prstGeom prst="rect">
          <a:avLst/>
        </a:prstGeom>
        <a:solidFill>
          <a:srgbClr val="FFFFFF"/>
        </a:solidFill>
        <a:ln w="9525">
          <a:solidFill>
            <a:srgbClr val="000000"/>
          </a:solidFill>
          <a:miter lim="800000"/>
          <a:headEnd/>
          <a:tailEnd/>
        </a:ln>
        <a:effectLst>
          <a:outerShdw blurRad="50800" dist="38100" dir="2700000" algn="tl" rotWithShape="0">
            <a:prstClr val="black">
              <a:alpha val="40000"/>
            </a:prstClr>
          </a:outerShdw>
        </a:effectLst>
      </xdr:spPr>
      <xdr:txBody>
        <a:bodyPr vertOverflow="clip" wrap="square" lIns="74295" tIns="8890" rIns="74295" bIns="8890" anchor="ctr" anchorCtr="0"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ctr" rtl="0">
            <a:defRPr sz="1000"/>
          </a:pPr>
          <a:r>
            <a:rPr lang="ja-JP" altLang="en-US" sz="1050" b="0" i="0" u="none" strike="noStrike" baseline="0">
              <a:solidFill>
                <a:srgbClr val="000000"/>
              </a:solidFill>
              <a:latin typeface="ＭＳ 明朝"/>
              <a:ea typeface="ＭＳ 明朝"/>
            </a:rPr>
            <a:t>大　型　精　米　機</a:t>
          </a:r>
          <a:endParaRPr lang="ja-JP" altLang="en-US" sz="1050" b="0" i="0" u="none" strike="noStrike" baseline="0">
            <a:solidFill>
              <a:srgbClr val="000000"/>
            </a:solidFill>
            <a:latin typeface="Times New Roman"/>
            <a:cs typeface="Times New Roman"/>
          </a:endParaRPr>
        </a:p>
        <a:p>
          <a:pPr algn="ctr" rtl="0">
            <a:defRPr sz="1000"/>
          </a:pPr>
          <a:r>
            <a:rPr lang="ja-JP" altLang="en-US" sz="1050" b="0" i="0" u="none" strike="noStrike" baseline="0">
              <a:solidFill>
                <a:srgbClr val="000000"/>
              </a:solidFill>
              <a:latin typeface="ＭＳ 明朝"/>
              <a:ea typeface="ＭＳ 明朝"/>
            </a:rPr>
            <a:t>（○○ｋｗ）</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21</xdr:col>
      <xdr:colOff>57151</xdr:colOff>
      <xdr:row>49</xdr:row>
      <xdr:rowOff>114300</xdr:rowOff>
    </xdr:from>
    <xdr:to>
      <xdr:col>31</xdr:col>
      <xdr:colOff>152401</xdr:colOff>
      <xdr:row>49</xdr:row>
      <xdr:rowOff>123825</xdr:rowOff>
    </xdr:to>
    <xdr:sp macro="" textlink="">
      <xdr:nvSpPr>
        <xdr:cNvPr id="8203" name="Line 11">
          <a:extLst>
            <a:ext uri="{FF2B5EF4-FFF2-40B4-BE49-F238E27FC236}">
              <a16:creationId xmlns:a16="http://schemas.microsoft.com/office/drawing/2014/main" id="{00000000-0008-0000-0D00-00000B200000}"/>
            </a:ext>
          </a:extLst>
        </xdr:cNvPr>
        <xdr:cNvSpPr>
          <a:spLocks noChangeShapeType="1"/>
        </xdr:cNvSpPr>
      </xdr:nvSpPr>
      <xdr:spPr bwMode="auto">
        <a:xfrm>
          <a:off x="4257676" y="8667750"/>
          <a:ext cx="2095500" cy="9525"/>
        </a:xfrm>
        <a:prstGeom prst="line">
          <a:avLst/>
        </a:prstGeom>
        <a:noFill/>
        <a:ln w="9525">
          <a:solidFill>
            <a:srgbClr val="000000"/>
          </a:solidFill>
          <a:prstDash val="dash"/>
          <a:round/>
          <a:headEnd type="stealth" w="med" len="med"/>
          <a:tailEnd type="stealth" w="med" len="med"/>
        </a:ln>
      </xdr:spPr>
    </xdr:sp>
    <xdr:clientData/>
  </xdr:twoCellAnchor>
  <xdr:twoCellAnchor>
    <xdr:from>
      <xdr:col>13</xdr:col>
      <xdr:colOff>123825</xdr:colOff>
      <xdr:row>4</xdr:row>
      <xdr:rowOff>161925</xdr:rowOff>
    </xdr:from>
    <xdr:to>
      <xdr:col>13</xdr:col>
      <xdr:colOff>123825</xdr:colOff>
      <xdr:row>51</xdr:row>
      <xdr:rowOff>142875</xdr:rowOff>
    </xdr:to>
    <xdr:sp macro="" textlink="">
      <xdr:nvSpPr>
        <xdr:cNvPr id="8206" name="Line 14">
          <a:extLst>
            <a:ext uri="{FF2B5EF4-FFF2-40B4-BE49-F238E27FC236}">
              <a16:creationId xmlns:a16="http://schemas.microsoft.com/office/drawing/2014/main" id="{00000000-0008-0000-0D00-00000E200000}"/>
            </a:ext>
          </a:extLst>
        </xdr:cNvPr>
        <xdr:cNvSpPr>
          <a:spLocks noChangeShapeType="1"/>
        </xdr:cNvSpPr>
      </xdr:nvSpPr>
      <xdr:spPr bwMode="auto">
        <a:xfrm flipH="1" flipV="1">
          <a:off x="2724150" y="1000125"/>
          <a:ext cx="0" cy="8039100"/>
        </a:xfrm>
        <a:prstGeom prst="line">
          <a:avLst/>
        </a:prstGeom>
        <a:noFill/>
        <a:ln w="9525">
          <a:solidFill>
            <a:srgbClr val="000000"/>
          </a:solidFill>
          <a:prstDash val="dash"/>
          <a:round/>
          <a:headEnd type="stealth" w="med" len="med"/>
          <a:tailEnd type="stealth" w="med" len="med"/>
        </a:ln>
      </xdr:spPr>
    </xdr:sp>
    <xdr:clientData/>
  </xdr:twoCellAnchor>
  <xdr:twoCellAnchor>
    <xdr:from>
      <xdr:col>23</xdr:col>
      <xdr:colOff>85725</xdr:colOff>
      <xdr:row>40</xdr:row>
      <xdr:rowOff>9523</xdr:rowOff>
    </xdr:from>
    <xdr:to>
      <xdr:col>23</xdr:col>
      <xdr:colOff>104775</xdr:colOff>
      <xdr:row>51</xdr:row>
      <xdr:rowOff>142874</xdr:rowOff>
    </xdr:to>
    <xdr:sp macro="" textlink="">
      <xdr:nvSpPr>
        <xdr:cNvPr id="24" name="Line 14">
          <a:extLst>
            <a:ext uri="{FF2B5EF4-FFF2-40B4-BE49-F238E27FC236}">
              <a16:creationId xmlns:a16="http://schemas.microsoft.com/office/drawing/2014/main" id="{00000000-0008-0000-0D00-000018000000}"/>
            </a:ext>
          </a:extLst>
        </xdr:cNvPr>
        <xdr:cNvSpPr>
          <a:spLocks noChangeShapeType="1"/>
        </xdr:cNvSpPr>
      </xdr:nvSpPr>
      <xdr:spPr bwMode="auto">
        <a:xfrm flipV="1">
          <a:off x="4686300" y="7019923"/>
          <a:ext cx="19050" cy="2019301"/>
        </a:xfrm>
        <a:prstGeom prst="line">
          <a:avLst/>
        </a:prstGeom>
        <a:noFill/>
        <a:ln w="9525">
          <a:solidFill>
            <a:srgbClr val="000000"/>
          </a:solidFill>
          <a:prstDash val="dash"/>
          <a:round/>
          <a:headEnd type="stealth" w="med" len="med"/>
          <a:tailEnd type="stealth" w="med" len="med"/>
        </a:ln>
      </xdr:spPr>
    </xdr:sp>
    <xdr:clientData/>
  </xdr:twoCellAnchor>
  <xdr:oneCellAnchor>
    <xdr:from>
      <xdr:col>12</xdr:col>
      <xdr:colOff>162174</xdr:colOff>
      <xdr:row>25</xdr:row>
      <xdr:rowOff>31492</xdr:rowOff>
    </xdr:from>
    <xdr:ext cx="342401" cy="184666"/>
    <xdr:sp macro="" textlink="">
      <xdr:nvSpPr>
        <xdr:cNvPr id="25" name="Text Box 2">
          <a:extLst>
            <a:ext uri="{FF2B5EF4-FFF2-40B4-BE49-F238E27FC236}">
              <a16:creationId xmlns:a16="http://schemas.microsoft.com/office/drawing/2014/main" id="{00000000-0008-0000-0D00-000019000000}"/>
            </a:ext>
          </a:extLst>
        </xdr:cNvPr>
        <xdr:cNvSpPr txBox="1">
          <a:spLocks noChangeArrowheads="1"/>
        </xdr:cNvSpPr>
      </xdr:nvSpPr>
      <xdr:spPr bwMode="auto">
        <a:xfrm>
          <a:off x="2562474" y="4470142"/>
          <a:ext cx="342401" cy="184666"/>
        </a:xfrm>
        <a:prstGeom prst="rect">
          <a:avLst/>
        </a:prstGeom>
        <a:solidFill>
          <a:srgbClr val="FFFFFF"/>
        </a:solidFill>
        <a:ln w="9525">
          <a:noFill/>
          <a:miter lim="800000"/>
          <a:headEnd/>
          <a:tailEnd/>
        </a:ln>
      </xdr:spPr>
      <xdr:txBody>
        <a:bodyPr vertOverflow="clip" wrap="none" lIns="74295" tIns="8890" rIns="74295" bIns="8890" anchor="ctr" upright="1">
          <a:spAutoFit/>
        </a:bodyPr>
        <a:lstStyle/>
        <a:p>
          <a:pPr algn="ctr" rtl="0">
            <a:defRPr sz="1000"/>
          </a:pPr>
          <a:r>
            <a:rPr lang="en-US" altLang="ja-JP" sz="1000" b="0" i="0" u="none" strike="noStrike" baseline="0">
              <a:solidFill>
                <a:srgbClr val="000000"/>
              </a:solidFill>
              <a:latin typeface="ＭＳ 明朝"/>
              <a:ea typeface="ＭＳ 明朝"/>
            </a:rPr>
            <a:t>25m</a:t>
          </a:r>
        </a:p>
      </xdr:txBody>
    </xdr:sp>
    <xdr:clientData/>
  </xdr:oneCellAnchor>
  <xdr:oneCellAnchor>
    <xdr:from>
      <xdr:col>22</xdr:col>
      <xdr:colOff>165659</xdr:colOff>
      <xdr:row>42</xdr:row>
      <xdr:rowOff>21967</xdr:rowOff>
    </xdr:from>
    <xdr:ext cx="278281" cy="184666"/>
    <xdr:sp macro="" textlink="">
      <xdr:nvSpPr>
        <xdr:cNvPr id="26" name="Text Box 2">
          <a:extLst>
            <a:ext uri="{FF2B5EF4-FFF2-40B4-BE49-F238E27FC236}">
              <a16:creationId xmlns:a16="http://schemas.microsoft.com/office/drawing/2014/main" id="{00000000-0008-0000-0D00-00001A000000}"/>
            </a:ext>
          </a:extLst>
        </xdr:cNvPr>
        <xdr:cNvSpPr txBox="1">
          <a:spLocks noChangeArrowheads="1"/>
        </xdr:cNvSpPr>
      </xdr:nvSpPr>
      <xdr:spPr bwMode="auto">
        <a:xfrm>
          <a:off x="4566209" y="7375267"/>
          <a:ext cx="278281" cy="184666"/>
        </a:xfrm>
        <a:prstGeom prst="rect">
          <a:avLst/>
        </a:prstGeom>
        <a:solidFill>
          <a:srgbClr val="FFFFFF"/>
        </a:solidFill>
        <a:ln w="9525">
          <a:noFill/>
          <a:miter lim="800000"/>
          <a:headEnd/>
          <a:tailEnd/>
        </a:ln>
      </xdr:spPr>
      <xdr:txBody>
        <a:bodyPr vertOverflow="clip" wrap="none" lIns="74295" tIns="8890" rIns="74295" bIns="8890" anchor="ctr" upright="1">
          <a:spAutoFit/>
        </a:bodyPr>
        <a:lstStyle/>
        <a:p>
          <a:pPr algn="ctr" rtl="0">
            <a:defRPr sz="1000"/>
          </a:pPr>
          <a:r>
            <a:rPr lang="en-US" altLang="ja-JP" sz="1000" b="0" i="0" u="none" strike="noStrike" baseline="0">
              <a:solidFill>
                <a:srgbClr val="000000"/>
              </a:solidFill>
              <a:latin typeface="ＭＳ 明朝"/>
              <a:ea typeface="ＭＳ 明朝"/>
            </a:rPr>
            <a:t>6m</a:t>
          </a:r>
        </a:p>
      </xdr:txBody>
    </xdr:sp>
    <xdr:clientData/>
  </xdr:oneCellAnchor>
  <xdr:oneCellAnchor>
    <xdr:from>
      <xdr:col>25</xdr:col>
      <xdr:colOff>118034</xdr:colOff>
      <xdr:row>49</xdr:row>
      <xdr:rowOff>31492</xdr:rowOff>
    </xdr:from>
    <xdr:ext cx="278281" cy="184666"/>
    <xdr:sp macro="" textlink="">
      <xdr:nvSpPr>
        <xdr:cNvPr id="27" name="Text Box 2">
          <a:extLst>
            <a:ext uri="{FF2B5EF4-FFF2-40B4-BE49-F238E27FC236}">
              <a16:creationId xmlns:a16="http://schemas.microsoft.com/office/drawing/2014/main" id="{00000000-0008-0000-0D00-00001B000000}"/>
            </a:ext>
          </a:extLst>
        </xdr:cNvPr>
        <xdr:cNvSpPr txBox="1">
          <a:spLocks noChangeArrowheads="1"/>
        </xdr:cNvSpPr>
      </xdr:nvSpPr>
      <xdr:spPr bwMode="auto">
        <a:xfrm>
          <a:off x="5118659" y="8584942"/>
          <a:ext cx="278281" cy="184666"/>
        </a:xfrm>
        <a:prstGeom prst="rect">
          <a:avLst/>
        </a:prstGeom>
        <a:solidFill>
          <a:srgbClr val="FFFFFF"/>
        </a:solidFill>
        <a:ln w="9525">
          <a:noFill/>
          <a:miter lim="800000"/>
          <a:headEnd/>
          <a:tailEnd/>
        </a:ln>
      </xdr:spPr>
      <xdr:txBody>
        <a:bodyPr vertOverflow="clip" wrap="none" lIns="74295" tIns="8890" rIns="74295" bIns="8890" anchor="ctr" upright="1">
          <a:spAutoFit/>
        </a:bodyPr>
        <a:lstStyle/>
        <a:p>
          <a:pPr algn="ctr" rtl="0">
            <a:defRPr sz="1000"/>
          </a:pPr>
          <a:r>
            <a:rPr lang="en-US" altLang="ja-JP" sz="1000" b="0" i="0" u="none" strike="noStrike" baseline="0">
              <a:solidFill>
                <a:srgbClr val="000000"/>
              </a:solidFill>
              <a:latin typeface="ＭＳ 明朝"/>
              <a:ea typeface="ＭＳ 明朝"/>
            </a:rPr>
            <a:t>6m</a:t>
          </a:r>
        </a:p>
      </xdr:txBody>
    </xdr:sp>
    <xdr:clientData/>
  </xdr:oneCellAnchor>
  <xdr:twoCellAnchor>
    <xdr:from>
      <xdr:col>22</xdr:col>
      <xdr:colOff>9525</xdr:colOff>
      <xdr:row>18</xdr:row>
      <xdr:rowOff>9525</xdr:rowOff>
    </xdr:from>
    <xdr:to>
      <xdr:col>30</xdr:col>
      <xdr:colOff>180975</xdr:colOff>
      <xdr:row>26</xdr:row>
      <xdr:rowOff>0</xdr:rowOff>
    </xdr:to>
    <xdr:sp macro="" textlink="">
      <xdr:nvSpPr>
        <xdr:cNvPr id="28" name="Rectangle 22">
          <a:extLst>
            <a:ext uri="{FF2B5EF4-FFF2-40B4-BE49-F238E27FC236}">
              <a16:creationId xmlns:a16="http://schemas.microsoft.com/office/drawing/2014/main" id="{00000000-0008-0000-0D00-00001C000000}"/>
            </a:ext>
          </a:extLst>
        </xdr:cNvPr>
        <xdr:cNvSpPr>
          <a:spLocks noChangeArrowheads="1"/>
        </xdr:cNvSpPr>
      </xdr:nvSpPr>
      <xdr:spPr bwMode="auto">
        <a:xfrm>
          <a:off x="4410075" y="3248025"/>
          <a:ext cx="1771650" cy="1362075"/>
        </a:xfrm>
        <a:prstGeom prst="rect">
          <a:avLst/>
        </a:prstGeom>
        <a:solidFill>
          <a:srgbClr val="FFFFFF"/>
        </a:solidFill>
        <a:ln w="9525">
          <a:solidFill>
            <a:srgbClr val="000000"/>
          </a:solidFill>
          <a:miter lim="800000"/>
          <a:headEnd/>
          <a:tailEnd/>
        </a:ln>
        <a:effectLst>
          <a:outerShdw blurRad="50800" dist="38100" dir="2700000" algn="tl" rotWithShape="0">
            <a:prstClr val="black">
              <a:alpha val="40000"/>
            </a:prstClr>
          </a:outerShdw>
        </a:effectLst>
      </xdr:spPr>
      <xdr:txBody>
        <a:bodyPr vertOverflow="clip" wrap="square" lIns="74295" tIns="8890" rIns="74295" bIns="8890" anchor="ctr" anchorCtr="0"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ctr" rtl="0">
            <a:defRPr sz="1000"/>
          </a:pPr>
          <a:r>
            <a:rPr lang="ja-JP" altLang="en-US" sz="1050" b="0" i="0" u="none" strike="noStrike" baseline="0">
              <a:solidFill>
                <a:srgbClr val="000000"/>
              </a:solidFill>
              <a:latin typeface="+mj-ea"/>
              <a:ea typeface="+mj-ea"/>
            </a:rPr>
            <a:t>特栽米専用精米機</a:t>
          </a:r>
          <a:endParaRPr lang="ja-JP" altLang="en-US" sz="1050" b="0" i="0" u="none" strike="noStrike" baseline="0">
            <a:solidFill>
              <a:srgbClr val="000000"/>
            </a:solidFill>
            <a:latin typeface="+mj-ea"/>
            <a:ea typeface="+mj-ea"/>
            <a:cs typeface="Times New Roman"/>
          </a:endParaRPr>
        </a:p>
        <a:p>
          <a:pPr algn="ctr" rtl="0">
            <a:defRPr sz="1000"/>
          </a:pPr>
          <a:r>
            <a:rPr lang="ja-JP" altLang="en-US" sz="1050" b="0" i="0" u="none" strike="noStrike" baseline="0">
              <a:solidFill>
                <a:srgbClr val="000000"/>
              </a:solidFill>
              <a:latin typeface="+mj-ea"/>
              <a:ea typeface="+mj-ea"/>
            </a:rPr>
            <a:t>（○○ｋｗ）</a:t>
          </a:r>
          <a:endParaRPr lang="ja-JP" altLang="en-US" sz="1050" b="0" i="0" u="none" strike="noStrike" baseline="0">
            <a:solidFill>
              <a:srgbClr val="000000"/>
            </a:solidFill>
            <a:latin typeface="+mj-ea"/>
            <a:ea typeface="+mj-ea"/>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22</xdr:col>
      <xdr:colOff>38100</xdr:colOff>
      <xdr:row>28</xdr:row>
      <xdr:rowOff>0</xdr:rowOff>
    </xdr:from>
    <xdr:to>
      <xdr:col>31</xdr:col>
      <xdr:colOff>9525</xdr:colOff>
      <xdr:row>35</xdr:row>
      <xdr:rowOff>161925</xdr:rowOff>
    </xdr:to>
    <xdr:sp macro="" textlink="">
      <xdr:nvSpPr>
        <xdr:cNvPr id="29" name="Rectangle 22">
          <a:extLst>
            <a:ext uri="{FF2B5EF4-FFF2-40B4-BE49-F238E27FC236}">
              <a16:creationId xmlns:a16="http://schemas.microsoft.com/office/drawing/2014/main" id="{00000000-0008-0000-0D00-00001D000000}"/>
            </a:ext>
          </a:extLst>
        </xdr:cNvPr>
        <xdr:cNvSpPr>
          <a:spLocks noChangeArrowheads="1"/>
        </xdr:cNvSpPr>
      </xdr:nvSpPr>
      <xdr:spPr bwMode="auto">
        <a:xfrm>
          <a:off x="4438650" y="4953000"/>
          <a:ext cx="1771650" cy="1362075"/>
        </a:xfrm>
        <a:prstGeom prst="rect">
          <a:avLst/>
        </a:prstGeom>
        <a:solidFill>
          <a:srgbClr val="FFFFFF"/>
        </a:solidFill>
        <a:ln w="9525">
          <a:solidFill>
            <a:srgbClr val="000000"/>
          </a:solidFill>
          <a:miter lim="800000"/>
          <a:headEnd/>
          <a:tailEnd/>
        </a:ln>
        <a:effectLst>
          <a:outerShdw blurRad="50800" dist="38100" dir="2700000" algn="tl" rotWithShape="0">
            <a:prstClr val="black">
              <a:alpha val="40000"/>
            </a:prstClr>
          </a:outerShdw>
        </a:effectLst>
      </xdr:spPr>
      <xdr:txBody>
        <a:bodyPr vertOverflow="clip" wrap="square" lIns="74295" tIns="8890" rIns="74295" bIns="8890" anchor="ctr" anchorCtr="0" upright="1"/>
        <a:lstStyle/>
        <a:p>
          <a:pPr algn="ctr" rtl="0">
            <a:defRPr sz="1000"/>
          </a:pPr>
          <a:r>
            <a:rPr lang="ja-JP" altLang="en-US" sz="1050" b="0" i="0" u="none" strike="noStrike" baseline="0">
              <a:solidFill>
                <a:srgbClr val="000000"/>
              </a:solidFill>
              <a:latin typeface="+mj-ea"/>
              <a:ea typeface="+mj-ea"/>
            </a:rPr>
            <a:t>精米機付属設備</a:t>
          </a: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161924</xdr:colOff>
      <xdr:row>27</xdr:row>
      <xdr:rowOff>38098</xdr:rowOff>
    </xdr:from>
    <xdr:to>
      <xdr:col>31</xdr:col>
      <xdr:colOff>171450</xdr:colOff>
      <xdr:row>27</xdr:row>
      <xdr:rowOff>38099</xdr:rowOff>
    </xdr:to>
    <xdr:sp macro="" textlink="">
      <xdr:nvSpPr>
        <xdr:cNvPr id="8193" name="Line 1">
          <a:extLst>
            <a:ext uri="{FF2B5EF4-FFF2-40B4-BE49-F238E27FC236}">
              <a16:creationId xmlns:a16="http://schemas.microsoft.com/office/drawing/2014/main" id="{00000000-0008-0000-0D00-000001200000}"/>
            </a:ext>
          </a:extLst>
        </xdr:cNvPr>
        <xdr:cNvSpPr>
          <a:spLocks noChangeShapeType="1"/>
        </xdr:cNvSpPr>
      </xdr:nvSpPr>
      <xdr:spPr bwMode="auto">
        <a:xfrm>
          <a:off x="161924" y="4819648"/>
          <a:ext cx="6210301" cy="1"/>
        </a:xfrm>
        <a:prstGeom prst="line">
          <a:avLst/>
        </a:prstGeom>
        <a:noFill/>
        <a:ln w="9525">
          <a:solidFill>
            <a:srgbClr val="000000"/>
          </a:solidFill>
          <a:prstDash val="dash"/>
          <a:round/>
          <a:headEnd type="stealth" w="med" len="med"/>
          <a:tailEnd type="stealth" w="med" len="med"/>
        </a:ln>
      </xdr:spPr>
    </xdr:sp>
    <xdr:clientData/>
  </xdr:twoCellAnchor>
  <xdr:oneCellAnchor>
    <xdr:from>
      <xdr:col>15</xdr:col>
      <xdr:colOff>171699</xdr:colOff>
      <xdr:row>26</xdr:row>
      <xdr:rowOff>126742</xdr:rowOff>
    </xdr:from>
    <xdr:ext cx="342401" cy="184666"/>
    <xdr:sp macro="" textlink="">
      <xdr:nvSpPr>
        <xdr:cNvPr id="8194" name="Text Box 2">
          <a:extLst>
            <a:ext uri="{FF2B5EF4-FFF2-40B4-BE49-F238E27FC236}">
              <a16:creationId xmlns:a16="http://schemas.microsoft.com/office/drawing/2014/main" id="{00000000-0008-0000-0D00-000002200000}"/>
            </a:ext>
          </a:extLst>
        </xdr:cNvPr>
        <xdr:cNvSpPr txBox="1">
          <a:spLocks noChangeArrowheads="1"/>
        </xdr:cNvSpPr>
      </xdr:nvSpPr>
      <xdr:spPr bwMode="auto">
        <a:xfrm>
          <a:off x="3172074" y="4736842"/>
          <a:ext cx="342401" cy="184666"/>
        </a:xfrm>
        <a:prstGeom prst="rect">
          <a:avLst/>
        </a:prstGeom>
        <a:solidFill>
          <a:schemeClr val="bg1"/>
        </a:solidFill>
        <a:ln w="9525">
          <a:noFill/>
          <a:miter lim="800000"/>
          <a:headEnd/>
          <a:tailEnd/>
        </a:ln>
      </xdr:spPr>
      <xdr:txBody>
        <a:bodyPr vertOverflow="clip" wrap="none" lIns="74295" tIns="8890" rIns="74295" bIns="8890" anchor="ctr" upright="1">
          <a:spAutoFit/>
        </a:bodyPr>
        <a:lstStyle/>
        <a:p>
          <a:pPr algn="ctr" rtl="0">
            <a:defRPr sz="1000"/>
          </a:pPr>
          <a:r>
            <a:rPr lang="en-US" altLang="ja-JP" sz="1000" b="0" i="0" u="none" strike="noStrike" baseline="0">
              <a:solidFill>
                <a:srgbClr val="000000"/>
              </a:solidFill>
              <a:latin typeface="ＭＳ 明朝"/>
              <a:ea typeface="ＭＳ 明朝"/>
            </a:rPr>
            <a:t>15m</a:t>
          </a:r>
        </a:p>
      </xdr:txBody>
    </xdr:sp>
    <xdr:clientData/>
  </xdr:oneCellAnchor>
  <xdr:twoCellAnchor>
    <xdr:from>
      <xdr:col>18</xdr:col>
      <xdr:colOff>195263</xdr:colOff>
      <xdr:row>47</xdr:row>
      <xdr:rowOff>114300</xdr:rowOff>
    </xdr:from>
    <xdr:to>
      <xdr:col>21</xdr:col>
      <xdr:colOff>57150</xdr:colOff>
      <xdr:row>47</xdr:row>
      <xdr:rowOff>119063</xdr:rowOff>
    </xdr:to>
    <xdr:cxnSp macro="">
      <xdr:nvCxnSpPr>
        <xdr:cNvPr id="31" name="直線コネクタ 30">
          <a:extLst>
            <a:ext uri="{FF2B5EF4-FFF2-40B4-BE49-F238E27FC236}">
              <a16:creationId xmlns:a16="http://schemas.microsoft.com/office/drawing/2014/main" id="{00000000-0008-0000-0D00-00001F000000}"/>
            </a:ext>
          </a:extLst>
        </xdr:cNvPr>
        <xdr:cNvCxnSpPr/>
      </xdr:nvCxnSpPr>
      <xdr:spPr>
        <a:xfrm>
          <a:off x="3795713" y="8324850"/>
          <a:ext cx="461962" cy="476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195268</xdr:colOff>
      <xdr:row>45</xdr:row>
      <xdr:rowOff>28579</xdr:rowOff>
    </xdr:from>
    <xdr:to>
      <xdr:col>23</xdr:col>
      <xdr:colOff>28580</xdr:colOff>
      <xdr:row>50</xdr:row>
      <xdr:rowOff>28580</xdr:rowOff>
    </xdr:to>
    <xdr:sp macro="" textlink="">
      <xdr:nvSpPr>
        <xdr:cNvPr id="32" name="円弧 31">
          <a:extLst>
            <a:ext uri="{FF2B5EF4-FFF2-40B4-BE49-F238E27FC236}">
              <a16:creationId xmlns:a16="http://schemas.microsoft.com/office/drawing/2014/main" id="{00000000-0008-0000-0D00-000020000000}"/>
            </a:ext>
          </a:extLst>
        </xdr:cNvPr>
        <xdr:cNvSpPr/>
      </xdr:nvSpPr>
      <xdr:spPr>
        <a:xfrm rot="16200000">
          <a:off x="3783811" y="7908136"/>
          <a:ext cx="857251" cy="833437"/>
        </a:xfrm>
        <a:prstGeom prst="arc">
          <a:avLst>
            <a:gd name="adj1" fmla="val 16409191"/>
            <a:gd name="adj2" fmla="val 296544"/>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21</xdr:col>
      <xdr:colOff>40278</xdr:colOff>
      <xdr:row>45</xdr:row>
      <xdr:rowOff>47625</xdr:rowOff>
    </xdr:from>
    <xdr:ext cx="150105" cy="404813"/>
    <xdr:sp macro="" textlink="">
      <xdr:nvSpPr>
        <xdr:cNvPr id="34" name="Text Box 2">
          <a:extLst>
            <a:ext uri="{FF2B5EF4-FFF2-40B4-BE49-F238E27FC236}">
              <a16:creationId xmlns:a16="http://schemas.microsoft.com/office/drawing/2014/main" id="{00000000-0008-0000-0D00-000022000000}"/>
            </a:ext>
          </a:extLst>
        </xdr:cNvPr>
        <xdr:cNvSpPr txBox="1">
          <a:spLocks noChangeArrowheads="1"/>
        </xdr:cNvSpPr>
      </xdr:nvSpPr>
      <xdr:spPr bwMode="auto">
        <a:xfrm>
          <a:off x="4240803" y="7915275"/>
          <a:ext cx="150105" cy="404813"/>
        </a:xfrm>
        <a:prstGeom prst="rect">
          <a:avLst/>
        </a:prstGeom>
        <a:solidFill>
          <a:srgbClr val="FFFFFF"/>
        </a:solidFill>
        <a:ln w="9525">
          <a:noFill/>
          <a:miter lim="800000"/>
          <a:headEnd/>
          <a:tailEnd/>
        </a:ln>
      </xdr:spPr>
      <xdr:txBody>
        <a:bodyPr vertOverflow="clip" wrap="square" lIns="74295" tIns="8890" rIns="74295" bIns="8890" anchor="ctr" upright="1">
          <a:noAutofit/>
        </a:bodyPr>
        <a:lstStyle/>
        <a:p>
          <a:pPr algn="ctr" rtl="0">
            <a:defRPr sz="1000"/>
          </a:pPr>
          <a:endParaRPr lang="en-US" altLang="ja-JP" sz="1000" b="0" i="0" u="none" strike="noStrike" baseline="0">
            <a:solidFill>
              <a:srgbClr val="000000"/>
            </a:solidFill>
            <a:latin typeface="ＭＳ 明朝"/>
            <a:ea typeface="ＭＳ 明朝"/>
          </a:endParaRPr>
        </a:p>
      </xdr:txBody>
    </xdr:sp>
    <xdr:clientData/>
  </xdr:oneCellAnchor>
  <xdr:twoCellAnchor>
    <xdr:from>
      <xdr:col>20</xdr:col>
      <xdr:colOff>114299</xdr:colOff>
      <xdr:row>46</xdr:row>
      <xdr:rowOff>95249</xdr:rowOff>
    </xdr:from>
    <xdr:to>
      <xdr:col>21</xdr:col>
      <xdr:colOff>152398</xdr:colOff>
      <xdr:row>46</xdr:row>
      <xdr:rowOff>95249</xdr:rowOff>
    </xdr:to>
    <xdr:sp macro="" textlink="">
      <xdr:nvSpPr>
        <xdr:cNvPr id="33" name="Line 20">
          <a:extLst>
            <a:ext uri="{FF2B5EF4-FFF2-40B4-BE49-F238E27FC236}">
              <a16:creationId xmlns:a16="http://schemas.microsoft.com/office/drawing/2014/main" id="{00000000-0008-0000-0D00-000021000000}"/>
            </a:ext>
          </a:extLst>
        </xdr:cNvPr>
        <xdr:cNvSpPr>
          <a:spLocks noChangeShapeType="1"/>
        </xdr:cNvSpPr>
      </xdr:nvSpPr>
      <xdr:spPr bwMode="auto">
        <a:xfrm flipH="1">
          <a:off x="4114799" y="8134349"/>
          <a:ext cx="238124" cy="0"/>
        </a:xfrm>
        <a:prstGeom prst="line">
          <a:avLst/>
        </a:prstGeom>
        <a:noFill/>
        <a:ln w="9525">
          <a:solidFill>
            <a:srgbClr val="000000"/>
          </a:solidFill>
          <a:round/>
          <a:headEnd type="stealth" w="sm" len="sm"/>
          <a:tailEnd type="stealth" w="sm" len="sm"/>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shikaku@zennou.com"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K38"/>
  <sheetViews>
    <sheetView topLeftCell="A10" workbookViewId="0">
      <selection activeCell="H34" sqref="H34"/>
    </sheetView>
  </sheetViews>
  <sheetFormatPr defaultRowHeight="13.2"/>
  <cols>
    <col min="1" max="1" width="6.109375" customWidth="1"/>
    <col min="2" max="3" width="7.33203125" customWidth="1"/>
    <col min="4" max="8" width="9.109375" customWidth="1"/>
    <col min="9" max="10" width="7.33203125" customWidth="1"/>
    <col min="11" max="11" width="5.33203125" customWidth="1"/>
  </cols>
  <sheetData>
    <row r="1" spans="1:11" ht="24.9" customHeight="1">
      <c r="D1" s="599" t="s">
        <v>164</v>
      </c>
      <c r="E1" s="599"/>
      <c r="F1" s="599"/>
      <c r="G1" s="599"/>
      <c r="H1" s="599"/>
    </row>
    <row r="2" spans="1:11" ht="24.9" customHeight="1">
      <c r="A2" s="2"/>
    </row>
    <row r="3" spans="1:11" ht="20.100000000000001" customHeight="1">
      <c r="A3" s="293" t="s">
        <v>154</v>
      </c>
    </row>
    <row r="4" spans="1:11" ht="20.100000000000001" customHeight="1">
      <c r="A4" s="2" t="s">
        <v>155</v>
      </c>
      <c r="K4" s="289">
        <v>60</v>
      </c>
    </row>
    <row r="5" spans="1:11" ht="20.100000000000001" customHeight="1">
      <c r="A5" s="52" t="s">
        <v>562</v>
      </c>
      <c r="K5" s="289">
        <v>63</v>
      </c>
    </row>
    <row r="6" spans="1:11" ht="20.100000000000001" customHeight="1">
      <c r="A6" s="2" t="s">
        <v>156</v>
      </c>
      <c r="K6" s="289">
        <v>64</v>
      </c>
    </row>
    <row r="7" spans="1:11" ht="20.100000000000001" customHeight="1">
      <c r="A7" s="2" t="s">
        <v>157</v>
      </c>
      <c r="K7" s="289">
        <v>65</v>
      </c>
    </row>
    <row r="8" spans="1:11" ht="20.100000000000001" customHeight="1">
      <c r="A8" s="2" t="s">
        <v>158</v>
      </c>
      <c r="K8" s="289">
        <v>66</v>
      </c>
    </row>
    <row r="9" spans="1:11" ht="20.100000000000001" customHeight="1">
      <c r="A9" s="2" t="s">
        <v>159</v>
      </c>
      <c r="K9" s="289">
        <v>67</v>
      </c>
    </row>
    <row r="10" spans="1:11" ht="20.100000000000001" customHeight="1">
      <c r="A10" s="52" t="s">
        <v>470</v>
      </c>
      <c r="K10" s="289">
        <v>68</v>
      </c>
    </row>
    <row r="11" spans="1:11" ht="20.100000000000001" customHeight="1">
      <c r="A11" s="2" t="s">
        <v>160</v>
      </c>
      <c r="K11" s="289">
        <v>69</v>
      </c>
    </row>
    <row r="12" spans="1:11" ht="20.100000000000001" customHeight="1">
      <c r="A12" s="2" t="s">
        <v>163</v>
      </c>
      <c r="K12" s="289">
        <v>70</v>
      </c>
    </row>
    <row r="13" spans="1:11" ht="20.100000000000001" customHeight="1">
      <c r="A13" s="2" t="s">
        <v>649</v>
      </c>
      <c r="K13" s="289">
        <v>72</v>
      </c>
    </row>
    <row r="14" spans="1:11" ht="20.100000000000001" customHeight="1">
      <c r="A14" s="2" t="s">
        <v>161</v>
      </c>
      <c r="K14" s="289">
        <v>73</v>
      </c>
    </row>
    <row r="15" spans="1:11" ht="20.100000000000001" customHeight="1">
      <c r="A15" s="2" t="s">
        <v>162</v>
      </c>
      <c r="K15" s="289">
        <v>74</v>
      </c>
    </row>
    <row r="16" spans="1:11" ht="20.100000000000001" customHeight="1">
      <c r="A16" s="2"/>
      <c r="K16" s="289"/>
    </row>
    <row r="17" spans="1:11" ht="20.100000000000001" customHeight="1">
      <c r="A17" s="293"/>
      <c r="K17" s="289"/>
    </row>
    <row r="18" spans="1:11" ht="20.100000000000001" customHeight="1">
      <c r="A18" s="2"/>
      <c r="K18" s="289"/>
    </row>
    <row r="19" spans="1:11" ht="20.100000000000001" customHeight="1">
      <c r="A19" s="2"/>
      <c r="K19" s="289"/>
    </row>
    <row r="20" spans="1:11" ht="20.100000000000001" customHeight="1">
      <c r="A20" s="293"/>
      <c r="K20" s="289"/>
    </row>
    <row r="21" spans="1:11" ht="20.100000000000001" customHeight="1">
      <c r="A21" s="2"/>
      <c r="K21" s="289"/>
    </row>
    <row r="22" spans="1:11" ht="20.100000000000001" customHeight="1">
      <c r="A22" s="2"/>
      <c r="K22" s="289"/>
    </row>
    <row r="23" spans="1:11" ht="20.100000000000001" customHeight="1">
      <c r="A23" s="2"/>
      <c r="K23" s="289"/>
    </row>
    <row r="24" spans="1:11" ht="20.100000000000001" customHeight="1">
      <c r="A24" s="2"/>
      <c r="K24" s="289"/>
    </row>
    <row r="25" spans="1:11" ht="20.100000000000001" customHeight="1">
      <c r="A25" s="2"/>
      <c r="K25" s="289"/>
    </row>
    <row r="26" spans="1:11" ht="20.100000000000001" customHeight="1">
      <c r="A26" s="2"/>
      <c r="K26" s="289"/>
    </row>
    <row r="27" spans="1:11" ht="20.100000000000001" customHeight="1">
      <c r="A27" s="2"/>
      <c r="K27" s="289"/>
    </row>
    <row r="28" spans="1:11" ht="20.100000000000001" customHeight="1">
      <c r="A28" s="293"/>
      <c r="K28" s="289"/>
    </row>
    <row r="29" spans="1:11" ht="20.100000000000001" customHeight="1">
      <c r="A29" s="2"/>
      <c r="K29" s="289"/>
    </row>
    <row r="30" spans="1:11" ht="20.100000000000001" customHeight="1">
      <c r="A30" s="2"/>
      <c r="K30" s="289"/>
    </row>
    <row r="31" spans="1:11" ht="20.100000000000001" customHeight="1">
      <c r="A31" s="2"/>
      <c r="K31" s="289"/>
    </row>
    <row r="32" spans="1:11" ht="20.100000000000001" customHeight="1">
      <c r="A32" s="52"/>
      <c r="K32" s="289"/>
    </row>
    <row r="33" spans="1:11" ht="20.100000000000001" customHeight="1">
      <c r="A33" s="2"/>
      <c r="K33" s="289"/>
    </row>
    <row r="34" spans="1:11" ht="20.100000000000001" customHeight="1">
      <c r="A34" s="2"/>
      <c r="K34" s="289"/>
    </row>
    <row r="35" spans="1:11" ht="20.100000000000001" customHeight="1">
      <c r="A35" s="52"/>
      <c r="K35" s="289"/>
    </row>
    <row r="36" spans="1:11" ht="20.100000000000001" customHeight="1">
      <c r="A36" s="52"/>
      <c r="B36" s="600"/>
      <c r="C36" s="600"/>
      <c r="D36" s="600"/>
      <c r="E36" s="600"/>
      <c r="F36" s="600"/>
      <c r="G36" s="600"/>
      <c r="H36" s="600"/>
      <c r="K36" s="289"/>
    </row>
    <row r="37" spans="1:11" ht="20.100000000000001" customHeight="1">
      <c r="A37" s="2"/>
      <c r="K37" s="289"/>
    </row>
    <row r="38" spans="1:11" ht="20.100000000000001" customHeight="1">
      <c r="A38" s="52"/>
      <c r="K38" s="289"/>
    </row>
  </sheetData>
  <mergeCells count="2">
    <mergeCell ref="D1:H1"/>
    <mergeCell ref="B36:H36"/>
  </mergeCells>
  <phoneticPr fontId="3"/>
  <pageMargins left="0.78740157480314965" right="0.78740157480314965" top="0.78740157480314965" bottom="0.78740157480314965" header="0.51181102362204722" footer="0.51181102362204722"/>
  <pageSetup paperSize="9" firstPageNumber="59" orientation="portrait" useFirstPageNumber="1" r:id="rId1"/>
  <headerFooter>
    <oddFooter>&amp;C&amp;"ＭＳ ゴシック,標準"&amp;9-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fitToPage="1"/>
  </sheetPr>
  <dimension ref="A1:V36"/>
  <sheetViews>
    <sheetView view="pageBreakPreview" topLeftCell="A10" zoomScale="70" zoomScaleNormal="100" zoomScaleSheetLayoutView="70" workbookViewId="0">
      <selection activeCell="S13" sqref="S13"/>
    </sheetView>
  </sheetViews>
  <sheetFormatPr defaultColWidth="9" defaultRowHeight="13.2"/>
  <cols>
    <col min="1" max="1" width="3.21875" style="373" customWidth="1"/>
    <col min="2" max="2" width="14.6640625" style="373" customWidth="1"/>
    <col min="3" max="3" width="10.6640625" style="373" customWidth="1"/>
    <col min="4" max="4" width="7.6640625" style="373" customWidth="1"/>
    <col min="5" max="5" width="5.6640625" style="373" customWidth="1"/>
    <col min="6" max="8" width="7.6640625" style="373" customWidth="1"/>
    <col min="9" max="15" width="6.6640625" style="373" customWidth="1"/>
    <col min="16" max="17" width="9.77734375" style="373" customWidth="1"/>
    <col min="18" max="18" width="15.6640625" style="373" customWidth="1"/>
    <col min="19" max="19" width="3" style="373" customWidth="1"/>
    <col min="20" max="20" width="7.6640625" style="373" customWidth="1"/>
    <col min="21" max="21" width="3.109375" style="373" customWidth="1"/>
    <col min="22" max="22" width="12.6640625" style="373" customWidth="1"/>
    <col min="23" max="16384" width="9" style="373"/>
  </cols>
  <sheetData>
    <row r="1" spans="1:22" ht="35.25" customHeight="1">
      <c r="A1" s="948" t="s">
        <v>696</v>
      </c>
      <c r="B1" s="467" t="s">
        <v>709</v>
      </c>
    </row>
    <row r="2" spans="1:22" ht="15" customHeight="1">
      <c r="A2" s="948"/>
      <c r="B2" s="949" t="s">
        <v>816</v>
      </c>
      <c r="C2" s="949"/>
      <c r="D2" s="949"/>
      <c r="E2" s="949"/>
      <c r="F2" s="949"/>
      <c r="G2" s="949"/>
      <c r="H2" s="949"/>
      <c r="I2" s="949"/>
      <c r="J2" s="949"/>
      <c r="K2" s="949"/>
      <c r="L2" s="949"/>
      <c r="M2" s="949"/>
      <c r="N2" s="949"/>
      <c r="O2" s="949"/>
      <c r="P2" s="949"/>
      <c r="Q2" s="950"/>
      <c r="R2" s="959" t="s">
        <v>753</v>
      </c>
      <c r="S2" s="960"/>
      <c r="T2" s="960"/>
      <c r="U2" s="960"/>
      <c r="V2" s="961"/>
    </row>
    <row r="3" spans="1:22" ht="15" customHeight="1">
      <c r="A3" s="948"/>
      <c r="B3" s="949"/>
      <c r="C3" s="949"/>
      <c r="D3" s="949"/>
      <c r="E3" s="949"/>
      <c r="F3" s="949"/>
      <c r="G3" s="949"/>
      <c r="H3" s="949"/>
      <c r="I3" s="949"/>
      <c r="J3" s="949"/>
      <c r="K3" s="949"/>
      <c r="L3" s="949"/>
      <c r="M3" s="949"/>
      <c r="N3" s="949"/>
      <c r="O3" s="949"/>
      <c r="P3" s="949"/>
      <c r="Q3" s="950"/>
      <c r="R3" s="374"/>
      <c r="S3" s="375"/>
      <c r="T3" s="375"/>
      <c r="U3" s="375"/>
      <c r="V3" s="376"/>
    </row>
    <row r="4" spans="1:22" ht="15" customHeight="1">
      <c r="A4" s="948"/>
      <c r="B4" s="949"/>
      <c r="C4" s="949"/>
      <c r="D4" s="949"/>
      <c r="E4" s="949"/>
      <c r="F4" s="949"/>
      <c r="G4" s="949"/>
      <c r="H4" s="949"/>
      <c r="I4" s="949"/>
      <c r="J4" s="949"/>
      <c r="K4" s="949"/>
      <c r="L4" s="949"/>
      <c r="M4" s="949"/>
      <c r="N4" s="949"/>
      <c r="O4" s="949"/>
      <c r="P4" s="949"/>
      <c r="Q4" s="950"/>
      <c r="R4" s="377"/>
      <c r="S4" s="951"/>
      <c r="T4" s="952"/>
      <c r="U4" s="952"/>
      <c r="V4" s="953"/>
    </row>
    <row r="5" spans="1:22" ht="15" customHeight="1">
      <c r="A5" s="948"/>
      <c r="I5" s="451">
        <v>1080</v>
      </c>
      <c r="J5" s="451">
        <v>30</v>
      </c>
      <c r="K5" s="451">
        <v>10</v>
      </c>
      <c r="L5" s="451">
        <v>5</v>
      </c>
      <c r="M5" s="451">
        <v>2</v>
      </c>
      <c r="N5" s="451"/>
      <c r="O5" s="451"/>
      <c r="R5" s="378"/>
      <c r="S5" s="962"/>
      <c r="T5" s="963"/>
      <c r="U5" s="963"/>
      <c r="V5" s="964"/>
    </row>
    <row r="6" spans="1:22" ht="18" customHeight="1">
      <c r="A6" s="948"/>
      <c r="B6" s="379" t="s">
        <v>343</v>
      </c>
      <c r="C6" s="954" t="s">
        <v>471</v>
      </c>
      <c r="D6" s="956" t="s">
        <v>572</v>
      </c>
      <c r="E6" s="956"/>
      <c r="F6" s="956"/>
      <c r="G6" s="956"/>
      <c r="H6" s="956" t="s">
        <v>573</v>
      </c>
      <c r="I6" s="956"/>
      <c r="J6" s="956"/>
      <c r="K6" s="956"/>
      <c r="L6" s="956"/>
      <c r="M6" s="956"/>
      <c r="N6" s="956"/>
      <c r="O6" s="956"/>
      <c r="P6" s="957" t="s">
        <v>578</v>
      </c>
      <c r="Q6" s="958"/>
      <c r="R6" s="808" t="s">
        <v>579</v>
      </c>
      <c r="S6" s="965" t="s">
        <v>557</v>
      </c>
      <c r="T6" s="966"/>
      <c r="U6" s="936"/>
      <c r="V6" s="968" t="s">
        <v>472</v>
      </c>
    </row>
    <row r="7" spans="1:22" ht="18" customHeight="1">
      <c r="A7" s="948"/>
      <c r="B7" s="380" t="s">
        <v>574</v>
      </c>
      <c r="C7" s="955"/>
      <c r="D7" s="381" t="s">
        <v>473</v>
      </c>
      <c r="E7" s="382" t="s">
        <v>474</v>
      </c>
      <c r="F7" s="382" t="s">
        <v>354</v>
      </c>
      <c r="G7" s="383" t="s">
        <v>475</v>
      </c>
      <c r="H7" s="384" t="s">
        <v>476</v>
      </c>
      <c r="I7" s="385" t="s">
        <v>575</v>
      </c>
      <c r="J7" s="385" t="str">
        <f t="shared" ref="J7:O7" si="0">"袋("&amp;J5&amp;"kg)"</f>
        <v>袋(30kg)</v>
      </c>
      <c r="K7" s="385" t="str">
        <f t="shared" si="0"/>
        <v>袋(10kg)</v>
      </c>
      <c r="L7" s="385" t="str">
        <f t="shared" si="0"/>
        <v>袋(5kg)</v>
      </c>
      <c r="M7" s="385" t="str">
        <f t="shared" si="0"/>
        <v>袋(2kg)</v>
      </c>
      <c r="N7" s="385" t="str">
        <f t="shared" si="0"/>
        <v>袋(kg)</v>
      </c>
      <c r="O7" s="386" t="str">
        <f t="shared" si="0"/>
        <v>袋(kg)</v>
      </c>
      <c r="P7" s="387" t="s">
        <v>548</v>
      </c>
      <c r="Q7" s="388" t="s">
        <v>549</v>
      </c>
      <c r="R7" s="794"/>
      <c r="S7" s="799"/>
      <c r="T7" s="967"/>
      <c r="U7" s="937"/>
      <c r="V7" s="969"/>
    </row>
    <row r="8" spans="1:22" ht="18" customHeight="1">
      <c r="A8" s="948"/>
      <c r="B8" s="389" t="s">
        <v>477</v>
      </c>
      <c r="C8" s="390" t="s">
        <v>817</v>
      </c>
      <c r="D8" s="391" t="s">
        <v>576</v>
      </c>
      <c r="E8" s="392">
        <v>1080</v>
      </c>
      <c r="F8" s="392">
        <v>3</v>
      </c>
      <c r="G8" s="393"/>
      <c r="H8" s="394"/>
      <c r="I8" s="395"/>
      <c r="J8" s="396"/>
      <c r="K8" s="396"/>
      <c r="L8" s="396"/>
      <c r="M8" s="396"/>
      <c r="N8" s="396"/>
      <c r="O8" s="397"/>
      <c r="P8" s="398">
        <f>SUM(I9:O9)</f>
        <v>405</v>
      </c>
      <c r="Q8" s="393"/>
      <c r="R8" s="399" t="s">
        <v>577</v>
      </c>
      <c r="S8" s="185" t="s">
        <v>318</v>
      </c>
      <c r="T8" s="400">
        <v>3</v>
      </c>
      <c r="U8" s="183" t="s">
        <v>315</v>
      </c>
      <c r="V8" s="938"/>
    </row>
    <row r="9" spans="1:22" ht="18" customHeight="1">
      <c r="A9" s="948"/>
      <c r="B9" s="401" t="s">
        <v>672</v>
      </c>
      <c r="C9" s="402" t="s">
        <v>815</v>
      </c>
      <c r="D9" s="394" t="s">
        <v>480</v>
      </c>
      <c r="E9" s="396">
        <v>30</v>
      </c>
      <c r="F9" s="396">
        <v>402</v>
      </c>
      <c r="G9" s="397">
        <f>E9*F9+E8*F8</f>
        <v>15300</v>
      </c>
      <c r="H9" s="403" t="s">
        <v>479</v>
      </c>
      <c r="I9" s="396">
        <v>3</v>
      </c>
      <c r="J9" s="396">
        <v>402</v>
      </c>
      <c r="K9" s="396"/>
      <c r="L9" s="396"/>
      <c r="M9" s="396"/>
      <c r="N9" s="396"/>
      <c r="O9" s="397"/>
      <c r="P9" s="404">
        <f>SUM(I9*$I$5,J9*$J$5,K9*$K$5,L9*$L$5,M9*$M$5,N9*$N$5,O9*$O$5)</f>
        <v>15300</v>
      </c>
      <c r="Q9" s="397"/>
      <c r="R9" s="399" t="s">
        <v>526</v>
      </c>
      <c r="S9" s="180" t="s">
        <v>316</v>
      </c>
      <c r="T9" s="405">
        <v>402</v>
      </c>
      <c r="U9" s="179" t="s">
        <v>315</v>
      </c>
      <c r="V9" s="939"/>
    </row>
    <row r="10" spans="1:22" ht="18" customHeight="1">
      <c r="A10" s="948"/>
      <c r="B10" s="389" t="s">
        <v>477</v>
      </c>
      <c r="C10" s="390" t="s">
        <v>817</v>
      </c>
      <c r="D10" s="391"/>
      <c r="E10" s="392"/>
      <c r="F10" s="392"/>
      <c r="G10" s="393"/>
      <c r="H10" s="406"/>
      <c r="I10" s="392"/>
      <c r="J10" s="392"/>
      <c r="K10" s="392"/>
      <c r="L10" s="407"/>
      <c r="M10" s="407"/>
      <c r="N10" s="392"/>
      <c r="O10" s="393"/>
      <c r="P10" s="398">
        <f>SUM(I11:O11)</f>
        <v>225</v>
      </c>
      <c r="Q10" s="393"/>
      <c r="R10" s="408"/>
      <c r="S10" s="185" t="s">
        <v>318</v>
      </c>
      <c r="T10" s="400"/>
      <c r="U10" s="183" t="s">
        <v>315</v>
      </c>
      <c r="V10" s="938"/>
    </row>
    <row r="11" spans="1:22" ht="18" customHeight="1">
      <c r="A11" s="948"/>
      <c r="B11" s="401" t="s">
        <v>673</v>
      </c>
      <c r="C11" s="402" t="s">
        <v>815</v>
      </c>
      <c r="D11" s="394" t="s">
        <v>480</v>
      </c>
      <c r="E11" s="396">
        <v>30</v>
      </c>
      <c r="F11" s="396">
        <v>225</v>
      </c>
      <c r="G11" s="397">
        <f>E11*F11+E10*F10</f>
        <v>6750</v>
      </c>
      <c r="H11" s="403" t="s">
        <v>479</v>
      </c>
      <c r="I11" s="396"/>
      <c r="J11" s="396">
        <v>225</v>
      </c>
      <c r="K11" s="396"/>
      <c r="L11" s="396"/>
      <c r="M11" s="396"/>
      <c r="N11" s="396"/>
      <c r="O11" s="397"/>
      <c r="P11" s="404">
        <f>SUM(I11*$I$5,J11*$J$5,K11*$K$5,L11*$L$5,M11*$M$5,N11*$N$5,O11*$O$5)</f>
        <v>6750</v>
      </c>
      <c r="Q11" s="397"/>
      <c r="R11" s="409" t="s">
        <v>527</v>
      </c>
      <c r="S11" s="180" t="s">
        <v>316</v>
      </c>
      <c r="T11" s="405">
        <v>225</v>
      </c>
      <c r="U11" s="179" t="s">
        <v>315</v>
      </c>
      <c r="V11" s="939"/>
    </row>
    <row r="12" spans="1:22" ht="18" customHeight="1">
      <c r="A12" s="948"/>
      <c r="B12" s="389" t="s">
        <v>477</v>
      </c>
      <c r="C12" s="390" t="s">
        <v>817</v>
      </c>
      <c r="D12" s="391"/>
      <c r="E12" s="392"/>
      <c r="F12" s="392"/>
      <c r="G12" s="393"/>
      <c r="H12" s="406"/>
      <c r="I12" s="392"/>
      <c r="J12" s="392"/>
      <c r="K12" s="392"/>
      <c r="L12" s="407"/>
      <c r="M12" s="407"/>
      <c r="N12" s="392"/>
      <c r="O12" s="393"/>
      <c r="P12" s="398">
        <f>SUM(I13:O13)</f>
        <v>5</v>
      </c>
      <c r="Q12" s="393"/>
      <c r="R12" s="408"/>
      <c r="S12" s="185" t="s">
        <v>318</v>
      </c>
      <c r="T12" s="400"/>
      <c r="U12" s="183" t="s">
        <v>315</v>
      </c>
      <c r="V12" s="940"/>
    </row>
    <row r="13" spans="1:22" ht="18" customHeight="1">
      <c r="A13" s="948"/>
      <c r="B13" s="410" t="s">
        <v>674</v>
      </c>
      <c r="C13" s="402" t="s">
        <v>815</v>
      </c>
      <c r="D13" s="411" t="s">
        <v>480</v>
      </c>
      <c r="E13" s="412">
        <v>30</v>
      </c>
      <c r="F13" s="412">
        <v>5</v>
      </c>
      <c r="G13" s="413">
        <f>E13*F13+E12*F12</f>
        <v>150</v>
      </c>
      <c r="H13" s="414"/>
      <c r="I13" s="412"/>
      <c r="J13" s="412">
        <v>5</v>
      </c>
      <c r="K13" s="412"/>
      <c r="L13" s="415"/>
      <c r="M13" s="415"/>
      <c r="N13" s="412"/>
      <c r="O13" s="413"/>
      <c r="P13" s="416">
        <f>SUM(I13*$I$5,J13*$J$5,K13*$K$5,L13*$L$5,M13*$M$5,N13*$N$5,O13*$O$5)</f>
        <v>150</v>
      </c>
      <c r="Q13" s="413"/>
      <c r="R13" s="417" t="s">
        <v>547</v>
      </c>
      <c r="S13" s="180" t="s">
        <v>316</v>
      </c>
      <c r="T13" s="405"/>
      <c r="U13" s="179" t="s">
        <v>315</v>
      </c>
      <c r="V13" s="940"/>
    </row>
    <row r="14" spans="1:22" ht="18" customHeight="1">
      <c r="A14" s="948"/>
      <c r="B14" s="389" t="s">
        <v>477</v>
      </c>
      <c r="C14" s="390" t="s">
        <v>817</v>
      </c>
      <c r="D14" s="391" t="s">
        <v>576</v>
      </c>
      <c r="E14" s="392">
        <v>1080</v>
      </c>
      <c r="F14" s="392">
        <v>24</v>
      </c>
      <c r="G14" s="393"/>
      <c r="H14" s="391"/>
      <c r="I14" s="392"/>
      <c r="J14" s="392"/>
      <c r="K14" s="392"/>
      <c r="L14" s="418"/>
      <c r="M14" s="418"/>
      <c r="N14" s="392"/>
      <c r="O14" s="393"/>
      <c r="P14" s="398">
        <f>SUM(I15:O15)</f>
        <v>1380</v>
      </c>
      <c r="Q14" s="393"/>
      <c r="R14" s="408" t="s">
        <v>577</v>
      </c>
      <c r="S14" s="185" t="s">
        <v>318</v>
      </c>
      <c r="T14" s="400">
        <v>24</v>
      </c>
      <c r="U14" s="183" t="s">
        <v>315</v>
      </c>
      <c r="V14" s="938"/>
    </row>
    <row r="15" spans="1:22" ht="18" customHeight="1">
      <c r="A15" s="948"/>
      <c r="B15" s="401" t="s">
        <v>675</v>
      </c>
      <c r="C15" s="402" t="s">
        <v>815</v>
      </c>
      <c r="D15" s="394" t="s">
        <v>480</v>
      </c>
      <c r="E15" s="396">
        <v>30</v>
      </c>
      <c r="F15" s="396">
        <v>1356</v>
      </c>
      <c r="G15" s="397">
        <f>E15*F15+E14*F14</f>
        <v>66600</v>
      </c>
      <c r="H15" s="403" t="s">
        <v>479</v>
      </c>
      <c r="I15" s="396">
        <v>24</v>
      </c>
      <c r="J15" s="396">
        <v>1356</v>
      </c>
      <c r="K15" s="396"/>
      <c r="L15" s="396"/>
      <c r="M15" s="396"/>
      <c r="N15" s="396"/>
      <c r="O15" s="397"/>
      <c r="P15" s="416">
        <f>SUM(I15*$I$5,J15*$J$5,K15*$K$5,L15*$L$5,M15*$M$5,N15*$N$5,O15*$O$5)</f>
        <v>66600</v>
      </c>
      <c r="Q15" s="397"/>
      <c r="R15" s="399" t="s">
        <v>526</v>
      </c>
      <c r="S15" s="180" t="s">
        <v>316</v>
      </c>
      <c r="T15" s="405">
        <v>1356</v>
      </c>
      <c r="U15" s="179" t="s">
        <v>315</v>
      </c>
      <c r="V15" s="939"/>
    </row>
    <row r="16" spans="1:22" ht="18" customHeight="1">
      <c r="A16" s="948"/>
      <c r="B16" s="389" t="s">
        <v>477</v>
      </c>
      <c r="C16" s="390" t="s">
        <v>817</v>
      </c>
      <c r="D16" s="391" t="s">
        <v>478</v>
      </c>
      <c r="E16" s="392">
        <v>1080</v>
      </c>
      <c r="F16" s="392">
        <v>8</v>
      </c>
      <c r="G16" s="393"/>
      <c r="H16" s="391"/>
      <c r="I16" s="392"/>
      <c r="J16" s="392"/>
      <c r="K16" s="392"/>
      <c r="L16" s="407"/>
      <c r="M16" s="407"/>
      <c r="N16" s="392"/>
      <c r="O16" s="393"/>
      <c r="P16" s="419"/>
      <c r="Q16" s="393">
        <f>SUM(I17:O17)</f>
        <v>2700</v>
      </c>
      <c r="R16" s="420" t="s">
        <v>530</v>
      </c>
      <c r="S16" s="185" t="s">
        <v>318</v>
      </c>
      <c r="T16" s="400">
        <f>SUM(I17:J17)</f>
        <v>0</v>
      </c>
      <c r="U16" s="183" t="s">
        <v>315</v>
      </c>
      <c r="V16" s="938"/>
    </row>
    <row r="17" spans="1:22" ht="18" customHeight="1">
      <c r="A17" s="948"/>
      <c r="B17" s="401" t="s">
        <v>676</v>
      </c>
      <c r="C17" s="402" t="s">
        <v>815</v>
      </c>
      <c r="D17" s="394" t="s">
        <v>480</v>
      </c>
      <c r="E17" s="396">
        <v>30</v>
      </c>
      <c r="F17" s="396">
        <v>712</v>
      </c>
      <c r="G17" s="397">
        <f>E17*F17+E16*F16</f>
        <v>30000</v>
      </c>
      <c r="H17" s="403" t="s">
        <v>481</v>
      </c>
      <c r="I17" s="396"/>
      <c r="J17" s="396"/>
      <c r="K17" s="396">
        <v>2700</v>
      </c>
      <c r="L17" s="396"/>
      <c r="M17" s="396"/>
      <c r="N17" s="396"/>
      <c r="O17" s="397"/>
      <c r="P17" s="421"/>
      <c r="Q17" s="397">
        <f>SUM(I17*$I$5,J17*$J$5,K17*$K$5,L17*$L$5,M17*$M$5,N17*$N$5,O17*$O$5)</f>
        <v>27000</v>
      </c>
      <c r="R17" s="422" t="s">
        <v>532</v>
      </c>
      <c r="S17" s="180" t="s">
        <v>316</v>
      </c>
      <c r="T17" s="405">
        <f>SUM(K17:O17)</f>
        <v>2700</v>
      </c>
      <c r="U17" s="179" t="s">
        <v>315</v>
      </c>
      <c r="V17" s="939"/>
    </row>
    <row r="18" spans="1:22" ht="18" customHeight="1">
      <c r="A18" s="948"/>
      <c r="B18" s="389" t="s">
        <v>477</v>
      </c>
      <c r="C18" s="390" t="s">
        <v>817</v>
      </c>
      <c r="D18" s="391"/>
      <c r="E18" s="392"/>
      <c r="F18" s="392"/>
      <c r="G18" s="393"/>
      <c r="H18" s="391" t="s">
        <v>479</v>
      </c>
      <c r="I18" s="392"/>
      <c r="J18" s="392"/>
      <c r="K18" s="392"/>
      <c r="L18" s="407"/>
      <c r="M18" s="407"/>
      <c r="N18" s="392"/>
      <c r="O18" s="393"/>
      <c r="P18" s="398">
        <f>SUM(I19:O19)</f>
        <v>3925</v>
      </c>
      <c r="Q18" s="393"/>
      <c r="R18" s="408" t="s">
        <v>530</v>
      </c>
      <c r="S18" s="185" t="s">
        <v>318</v>
      </c>
      <c r="T18" s="400">
        <f>SUM(I19:J19)</f>
        <v>0</v>
      </c>
      <c r="U18" s="183" t="s">
        <v>315</v>
      </c>
      <c r="V18" s="938"/>
    </row>
    <row r="19" spans="1:22" ht="18" customHeight="1">
      <c r="A19" s="948"/>
      <c r="B19" s="401" t="s">
        <v>677</v>
      </c>
      <c r="C19" s="402" t="s">
        <v>815</v>
      </c>
      <c r="D19" s="394" t="s">
        <v>480</v>
      </c>
      <c r="E19" s="396">
        <v>30</v>
      </c>
      <c r="F19" s="396">
        <v>775</v>
      </c>
      <c r="G19" s="397">
        <f>E19*F19+E18*F18</f>
        <v>23250</v>
      </c>
      <c r="H19" s="403" t="s">
        <v>546</v>
      </c>
      <c r="I19" s="396"/>
      <c r="J19" s="396"/>
      <c r="K19" s="396">
        <v>1400</v>
      </c>
      <c r="L19" s="396">
        <v>1400</v>
      </c>
      <c r="M19" s="396">
        <v>1125</v>
      </c>
      <c r="N19" s="396"/>
      <c r="O19" s="397"/>
      <c r="P19" s="416">
        <f>SUM(I19*$I$5,J19*$J$5,K19*$K$5,L19*$L$5,M19*$M$5,N19*$N$5,O19*$O$5)</f>
        <v>23250</v>
      </c>
      <c r="Q19" s="413"/>
      <c r="R19" s="422" t="s">
        <v>532</v>
      </c>
      <c r="S19" s="180" t="s">
        <v>316</v>
      </c>
      <c r="T19" s="405">
        <f>SUM(K19:O19)</f>
        <v>3925</v>
      </c>
      <c r="U19" s="179" t="s">
        <v>315</v>
      </c>
      <c r="V19" s="939"/>
    </row>
    <row r="20" spans="1:22" ht="18" customHeight="1">
      <c r="A20" s="948"/>
      <c r="B20" s="389" t="s">
        <v>477</v>
      </c>
      <c r="C20" s="390" t="s">
        <v>817</v>
      </c>
      <c r="D20" s="391" t="s">
        <v>576</v>
      </c>
      <c r="E20" s="392">
        <v>1080</v>
      </c>
      <c r="F20" s="392">
        <v>55</v>
      </c>
      <c r="G20" s="393"/>
      <c r="H20" s="391"/>
      <c r="I20" s="392"/>
      <c r="J20" s="392"/>
      <c r="K20" s="392"/>
      <c r="L20" s="407"/>
      <c r="M20" s="407"/>
      <c r="N20" s="392"/>
      <c r="O20" s="393"/>
      <c r="P20" s="398">
        <f>SUM(I21:O21)</f>
        <v>1975</v>
      </c>
      <c r="Q20" s="393"/>
      <c r="R20" s="408" t="s">
        <v>525</v>
      </c>
      <c r="S20" s="185" t="s">
        <v>318</v>
      </c>
      <c r="T20" s="400">
        <v>55</v>
      </c>
      <c r="U20" s="183" t="s">
        <v>315</v>
      </c>
      <c r="V20" s="938"/>
    </row>
    <row r="21" spans="1:22" ht="18" customHeight="1">
      <c r="A21" s="948"/>
      <c r="B21" s="401" t="s">
        <v>528</v>
      </c>
      <c r="C21" s="402" t="s">
        <v>815</v>
      </c>
      <c r="D21" s="394" t="s">
        <v>480</v>
      </c>
      <c r="E21" s="396">
        <v>30</v>
      </c>
      <c r="F21" s="396">
        <v>1920</v>
      </c>
      <c r="G21" s="397">
        <f>E21*F21+E20*F20</f>
        <v>117000</v>
      </c>
      <c r="H21" s="403" t="s">
        <v>479</v>
      </c>
      <c r="I21" s="396">
        <v>55</v>
      </c>
      <c r="J21" s="396">
        <v>1920</v>
      </c>
      <c r="K21" s="396"/>
      <c r="L21" s="396"/>
      <c r="M21" s="396"/>
      <c r="N21" s="396"/>
      <c r="O21" s="397"/>
      <c r="P21" s="404">
        <f>SUM(I21*$I$5,J21*$J$5,K21*$K$5,L21*$L$5,M21*$M$5,N21*$N$5,O21*$O$5)</f>
        <v>117000</v>
      </c>
      <c r="Q21" s="397"/>
      <c r="R21" s="399" t="s">
        <v>526</v>
      </c>
      <c r="S21" s="180" t="s">
        <v>316</v>
      </c>
      <c r="T21" s="405">
        <v>1920</v>
      </c>
      <c r="U21" s="179" t="s">
        <v>315</v>
      </c>
      <c r="V21" s="939"/>
    </row>
    <row r="22" spans="1:22" ht="18" customHeight="1">
      <c r="A22" s="948"/>
      <c r="B22" s="389" t="s">
        <v>477</v>
      </c>
      <c r="C22" s="390" t="s">
        <v>817</v>
      </c>
      <c r="D22" s="391" t="s">
        <v>478</v>
      </c>
      <c r="E22" s="392">
        <v>1080</v>
      </c>
      <c r="F22" s="392">
        <v>50</v>
      </c>
      <c r="G22" s="393"/>
      <c r="H22" s="406"/>
      <c r="I22" s="392"/>
      <c r="J22" s="392"/>
      <c r="K22" s="392"/>
      <c r="L22" s="392"/>
      <c r="M22" s="418"/>
      <c r="N22" s="418"/>
      <c r="O22" s="393"/>
      <c r="P22" s="398">
        <f>SUM(I23:O23)</f>
        <v>2150</v>
      </c>
      <c r="Q22" s="393"/>
      <c r="R22" s="408" t="s">
        <v>529</v>
      </c>
      <c r="S22" s="185" t="s">
        <v>318</v>
      </c>
      <c r="T22" s="400">
        <v>50</v>
      </c>
      <c r="U22" s="183" t="s">
        <v>315</v>
      </c>
      <c r="V22" s="938"/>
    </row>
    <row r="23" spans="1:22" ht="18" customHeight="1">
      <c r="A23" s="948"/>
      <c r="B23" s="423" t="s">
        <v>678</v>
      </c>
      <c r="C23" s="402" t="s">
        <v>815</v>
      </c>
      <c r="D23" s="512" t="s">
        <v>650</v>
      </c>
      <c r="E23" s="513">
        <v>30</v>
      </c>
      <c r="F23" s="396">
        <v>2100</v>
      </c>
      <c r="G23" s="397">
        <f>E23*F23+E22*F22</f>
        <v>117000</v>
      </c>
      <c r="H23" s="514" t="s">
        <v>651</v>
      </c>
      <c r="I23" s="396">
        <v>50</v>
      </c>
      <c r="J23" s="396">
        <v>2100</v>
      </c>
      <c r="K23" s="396"/>
      <c r="L23" s="396"/>
      <c r="M23" s="396"/>
      <c r="N23" s="396"/>
      <c r="O23" s="397"/>
      <c r="P23" s="404">
        <f>SUM(I23*$I$5,J23*$J$5,K23*$K$5,L23*$L$5,M23*$M$5,N23*$N$5,O23*$O$5)</f>
        <v>117000</v>
      </c>
      <c r="Q23" s="397"/>
      <c r="R23" s="422" t="s">
        <v>531</v>
      </c>
      <c r="S23" s="180" t="s">
        <v>316</v>
      </c>
      <c r="T23" s="405">
        <v>2100</v>
      </c>
      <c r="U23" s="179" t="s">
        <v>315</v>
      </c>
      <c r="V23" s="939"/>
    </row>
    <row r="24" spans="1:22" ht="18" customHeight="1">
      <c r="A24" s="948"/>
      <c r="B24" s="389" t="s">
        <v>477</v>
      </c>
      <c r="C24" s="390" t="s">
        <v>817</v>
      </c>
      <c r="D24" s="391"/>
      <c r="E24" s="392"/>
      <c r="F24" s="392"/>
      <c r="G24" s="393"/>
      <c r="H24" s="406"/>
      <c r="I24" s="392"/>
      <c r="J24" s="392"/>
      <c r="K24" s="392"/>
      <c r="L24" s="407"/>
      <c r="M24" s="407"/>
      <c r="N24" s="392"/>
      <c r="O24" s="393"/>
      <c r="P24" s="398">
        <f>SUM(I25:O25)</f>
        <v>5</v>
      </c>
      <c r="Q24" s="393"/>
      <c r="R24" s="408"/>
      <c r="S24" s="185" t="s">
        <v>318</v>
      </c>
      <c r="T24" s="400"/>
      <c r="U24" s="183" t="s">
        <v>315</v>
      </c>
      <c r="V24" s="940"/>
    </row>
    <row r="25" spans="1:22" ht="18" customHeight="1">
      <c r="A25" s="948"/>
      <c r="B25" s="410" t="s">
        <v>465</v>
      </c>
      <c r="C25" s="402" t="s">
        <v>815</v>
      </c>
      <c r="D25" s="411" t="s">
        <v>480</v>
      </c>
      <c r="E25" s="412">
        <v>30</v>
      </c>
      <c r="F25" s="412">
        <v>5</v>
      </c>
      <c r="G25" s="413">
        <f>E25*F25+E24*F24</f>
        <v>150</v>
      </c>
      <c r="H25" s="414"/>
      <c r="I25" s="412"/>
      <c r="J25" s="412">
        <v>5</v>
      </c>
      <c r="K25" s="412"/>
      <c r="L25" s="415"/>
      <c r="M25" s="415"/>
      <c r="N25" s="412"/>
      <c r="O25" s="413"/>
      <c r="P25" s="416">
        <f>SUM(I25*$I$5,J25*$J$5,K25*$K$5,L25*$L$5,M25*$M$5,N25*$N$5,O25*$O$5)</f>
        <v>150</v>
      </c>
      <c r="Q25" s="413"/>
      <c r="R25" s="417" t="s">
        <v>547</v>
      </c>
      <c r="S25" s="180" t="s">
        <v>316</v>
      </c>
      <c r="T25" s="405"/>
      <c r="U25" s="179" t="s">
        <v>315</v>
      </c>
      <c r="V25" s="940"/>
    </row>
    <row r="26" spans="1:22" ht="18" customHeight="1">
      <c r="A26" s="948"/>
      <c r="B26" s="389"/>
      <c r="C26" s="390"/>
      <c r="D26" s="391"/>
      <c r="E26" s="392"/>
      <c r="F26" s="392"/>
      <c r="G26" s="393"/>
      <c r="H26" s="391"/>
      <c r="I26" s="392"/>
      <c r="J26" s="392"/>
      <c r="K26" s="392"/>
      <c r="L26" s="392"/>
      <c r="M26" s="392"/>
      <c r="N26" s="392"/>
      <c r="O26" s="393"/>
      <c r="P26" s="398"/>
      <c r="Q26" s="393"/>
      <c r="R26" s="420"/>
      <c r="S26" s="185" t="s">
        <v>318</v>
      </c>
      <c r="T26" s="400"/>
      <c r="U26" s="183" t="s">
        <v>315</v>
      </c>
      <c r="V26" s="940"/>
    </row>
    <row r="27" spans="1:22" ht="18" customHeight="1" thickBot="1">
      <c r="A27" s="948"/>
      <c r="B27" s="423"/>
      <c r="C27" s="424"/>
      <c r="D27" s="394"/>
      <c r="E27" s="396"/>
      <c r="F27" s="412"/>
      <c r="G27" s="413"/>
      <c r="H27" s="411"/>
      <c r="I27" s="412"/>
      <c r="J27" s="412"/>
      <c r="K27" s="412"/>
      <c r="L27" s="412"/>
      <c r="M27" s="412"/>
      <c r="N27" s="412"/>
      <c r="O27" s="413"/>
      <c r="P27" s="404"/>
      <c r="Q27" s="397"/>
      <c r="R27" s="399"/>
      <c r="S27" s="180" t="s">
        <v>316</v>
      </c>
      <c r="T27" s="405"/>
      <c r="U27" s="179" t="s">
        <v>315</v>
      </c>
      <c r="V27" s="940"/>
    </row>
    <row r="28" spans="1:22" ht="21" customHeight="1" thickTop="1">
      <c r="A28" s="948"/>
      <c r="B28" s="798" t="s">
        <v>319</v>
      </c>
      <c r="C28" s="936"/>
      <c r="D28" s="943"/>
      <c r="E28" s="944"/>
      <c r="F28" s="425"/>
      <c r="G28" s="426"/>
      <c r="H28" s="427" t="s">
        <v>533</v>
      </c>
      <c r="I28" s="392">
        <f t="shared" ref="I28:O28" si="1">SUM(I8:I27)</f>
        <v>132</v>
      </c>
      <c r="J28" s="392">
        <f t="shared" si="1"/>
        <v>6013</v>
      </c>
      <c r="K28" s="392">
        <f t="shared" si="1"/>
        <v>4100</v>
      </c>
      <c r="L28" s="392">
        <f t="shared" si="1"/>
        <v>1400</v>
      </c>
      <c r="M28" s="392">
        <f t="shared" si="1"/>
        <v>1125</v>
      </c>
      <c r="N28" s="392">
        <f t="shared" si="1"/>
        <v>0</v>
      </c>
      <c r="O28" s="393">
        <f t="shared" si="1"/>
        <v>0</v>
      </c>
      <c r="P28" s="398">
        <f>SUM(P8,P10,P12,P14,P16,P18,P20,P22,P24,P26)</f>
        <v>10070</v>
      </c>
      <c r="Q28" s="428">
        <f>SUM(Q8,Q10,Q12,Q14,Q16,Q18,Q20,Q22,Q24,Q26)</f>
        <v>2700</v>
      </c>
      <c r="R28" s="429">
        <f>P28+Q28</f>
        <v>12770</v>
      </c>
      <c r="S28" s="320" t="s">
        <v>318</v>
      </c>
      <c r="T28" s="430">
        <f>SUMIF(S8:S27,"大",T8:T27)</f>
        <v>132</v>
      </c>
      <c r="U28" s="183" t="s">
        <v>315</v>
      </c>
      <c r="V28" s="938"/>
    </row>
    <row r="29" spans="1:22" ht="21" customHeight="1" thickBot="1">
      <c r="A29" s="948"/>
      <c r="B29" s="799"/>
      <c r="C29" s="937"/>
      <c r="D29" s="945"/>
      <c r="E29" s="946"/>
      <c r="F29" s="431">
        <f>SUM(F8:F27)</f>
        <v>7640</v>
      </c>
      <c r="G29" s="432">
        <f>SUM(G8:G27)</f>
        <v>376200</v>
      </c>
      <c r="H29" s="433" t="s">
        <v>534</v>
      </c>
      <c r="I29" s="412">
        <f t="shared" ref="I29:O29" si="2">I28*I5</f>
        <v>142560</v>
      </c>
      <c r="J29" s="412">
        <f t="shared" si="2"/>
        <v>180390</v>
      </c>
      <c r="K29" s="412">
        <f t="shared" si="2"/>
        <v>41000</v>
      </c>
      <c r="L29" s="412">
        <f t="shared" si="2"/>
        <v>7000</v>
      </c>
      <c r="M29" s="412">
        <f t="shared" si="2"/>
        <v>2250</v>
      </c>
      <c r="N29" s="412">
        <f t="shared" si="2"/>
        <v>0</v>
      </c>
      <c r="O29" s="413">
        <f t="shared" si="2"/>
        <v>0</v>
      </c>
      <c r="P29" s="416">
        <f>SUM(P9,P11,P13,P15,P17,P19,P21,P23,P25,P27)</f>
        <v>346200</v>
      </c>
      <c r="Q29" s="434">
        <f>SUM(Q9,Q11,Q13,Q15,Q17,Q19,Q21,Q23,Q25,Q27)</f>
        <v>27000</v>
      </c>
      <c r="R29" s="435">
        <f>P29+Q29</f>
        <v>373200</v>
      </c>
      <c r="S29" s="436" t="s">
        <v>316</v>
      </c>
      <c r="T29" s="437">
        <f>SUMIF(S8:S27,"小",T8:T27)</f>
        <v>12628</v>
      </c>
      <c r="U29" s="173" t="s">
        <v>315</v>
      </c>
      <c r="V29" s="947"/>
    </row>
    <row r="30" spans="1:22" ht="3.75" customHeight="1" thickTop="1">
      <c r="A30" s="948"/>
      <c r="B30" s="941" t="s">
        <v>792</v>
      </c>
      <c r="C30" s="941"/>
      <c r="D30" s="941"/>
      <c r="E30" s="941"/>
      <c r="F30" s="941"/>
      <c r="G30" s="941"/>
      <c r="H30" s="941"/>
      <c r="I30" s="941"/>
      <c r="J30" s="941"/>
      <c r="K30" s="941"/>
      <c r="L30" s="941"/>
      <c r="M30" s="941"/>
      <c r="N30" s="941"/>
      <c r="O30" s="941"/>
      <c r="P30" s="438"/>
      <c r="Q30" s="438"/>
      <c r="R30" s="439"/>
      <c r="S30" s="440"/>
      <c r="T30" s="441"/>
      <c r="U30" s="440"/>
      <c r="V30" s="442"/>
    </row>
    <row r="31" spans="1:22" ht="18" customHeight="1">
      <c r="A31" s="948"/>
      <c r="B31" s="942"/>
      <c r="C31" s="942"/>
      <c r="D31" s="942"/>
      <c r="E31" s="942"/>
      <c r="F31" s="942"/>
      <c r="G31" s="942"/>
      <c r="H31" s="942"/>
      <c r="I31" s="942"/>
      <c r="J31" s="942"/>
      <c r="K31" s="942"/>
      <c r="L31" s="942"/>
      <c r="M31" s="942"/>
      <c r="N31" s="942"/>
      <c r="O31" s="942"/>
      <c r="P31" s="443"/>
      <c r="Q31" s="444"/>
      <c r="R31" s="445" t="s">
        <v>641</v>
      </c>
      <c r="S31" s="446"/>
      <c r="T31" s="441"/>
      <c r="U31" s="446"/>
      <c r="V31" s="447"/>
    </row>
    <row r="32" spans="1:22" s="448" customFormat="1" ht="18" customHeight="1">
      <c r="A32" s="948"/>
      <c r="B32" s="942"/>
      <c r="C32" s="942"/>
      <c r="D32" s="942"/>
      <c r="E32" s="942"/>
      <c r="F32" s="942"/>
      <c r="G32" s="942"/>
      <c r="H32" s="942"/>
      <c r="I32" s="942"/>
      <c r="J32" s="942"/>
      <c r="K32" s="942"/>
      <c r="L32" s="942"/>
      <c r="M32" s="942"/>
      <c r="N32" s="942"/>
      <c r="O32" s="942"/>
      <c r="P32" s="443"/>
      <c r="Q32" s="444"/>
      <c r="R32" s="443"/>
      <c r="S32" s="446"/>
      <c r="T32" s="441"/>
      <c r="U32" s="446"/>
      <c r="V32" s="447"/>
    </row>
    <row r="33" spans="1:22" s="448" customFormat="1" ht="18" customHeight="1">
      <c r="A33" s="948"/>
      <c r="B33" s="942"/>
      <c r="C33" s="942"/>
      <c r="D33" s="942"/>
      <c r="E33" s="942"/>
      <c r="F33" s="942"/>
      <c r="G33" s="942"/>
      <c r="H33" s="942"/>
      <c r="I33" s="942"/>
      <c r="J33" s="942"/>
      <c r="K33" s="942"/>
      <c r="L33" s="942"/>
      <c r="M33" s="942"/>
      <c r="N33" s="942"/>
      <c r="O33" s="942"/>
      <c r="P33" s="438"/>
      <c r="Q33" s="438"/>
      <c r="R33" s="449"/>
      <c r="S33" s="440"/>
      <c r="T33" s="441"/>
      <c r="U33" s="440"/>
    </row>
    <row r="34" spans="1:22" s="448" customFormat="1" ht="18" customHeight="1">
      <c r="A34" s="948"/>
      <c r="B34" s="942"/>
      <c r="C34" s="942"/>
      <c r="D34" s="942"/>
      <c r="E34" s="942"/>
      <c r="F34" s="942"/>
      <c r="G34" s="942"/>
      <c r="H34" s="942"/>
      <c r="I34" s="942"/>
      <c r="J34" s="942"/>
      <c r="K34" s="942"/>
      <c r="L34" s="942"/>
      <c r="M34" s="942"/>
      <c r="N34" s="942"/>
      <c r="O34" s="942"/>
      <c r="P34" s="168"/>
      <c r="Q34" s="168"/>
      <c r="R34" s="168"/>
      <c r="S34" s="168"/>
      <c r="T34" s="168"/>
      <c r="U34" s="168"/>
      <c r="V34" s="373"/>
    </row>
    <row r="35" spans="1:22" s="448" customFormat="1" ht="10.5" customHeight="1">
      <c r="A35" s="948"/>
      <c r="B35" s="942"/>
      <c r="C35" s="942"/>
      <c r="D35" s="942"/>
      <c r="E35" s="942"/>
      <c r="F35" s="942"/>
      <c r="G35" s="942"/>
      <c r="H35" s="942"/>
      <c r="I35" s="942"/>
      <c r="J35" s="942"/>
      <c r="K35" s="942"/>
      <c r="L35" s="942"/>
      <c r="M35" s="942"/>
      <c r="N35" s="942"/>
      <c r="O35" s="942"/>
      <c r="P35" s="373"/>
      <c r="Q35" s="373"/>
      <c r="R35" s="373"/>
      <c r="S35" s="373"/>
      <c r="T35" s="373"/>
      <c r="U35" s="373"/>
      <c r="V35" s="373"/>
    </row>
    <row r="36" spans="1:22" ht="14.4">
      <c r="B36" s="169"/>
      <c r="C36" s="168"/>
      <c r="D36" s="168"/>
      <c r="E36" s="168"/>
      <c r="F36" s="168"/>
      <c r="G36" s="168"/>
      <c r="H36" s="168"/>
      <c r="I36" s="168"/>
      <c r="J36" s="168"/>
      <c r="K36" s="168"/>
      <c r="L36" s="168"/>
      <c r="M36" s="168"/>
      <c r="N36" s="168"/>
      <c r="O36" s="168"/>
    </row>
  </sheetData>
  <mergeCells count="26">
    <mergeCell ref="A1:A35"/>
    <mergeCell ref="B2:Q4"/>
    <mergeCell ref="S4:V4"/>
    <mergeCell ref="C6:C7"/>
    <mergeCell ref="D6:G6"/>
    <mergeCell ref="H6:O6"/>
    <mergeCell ref="P6:Q6"/>
    <mergeCell ref="R6:R7"/>
    <mergeCell ref="V8:V9"/>
    <mergeCell ref="V10:V11"/>
    <mergeCell ref="V14:V15"/>
    <mergeCell ref="V12:V13"/>
    <mergeCell ref="R2:V2"/>
    <mergeCell ref="S5:V5"/>
    <mergeCell ref="S6:U7"/>
    <mergeCell ref="V6:V7"/>
    <mergeCell ref="V20:V21"/>
    <mergeCell ref="D28:E29"/>
    <mergeCell ref="V28:V29"/>
    <mergeCell ref="V16:V17"/>
    <mergeCell ref="V18:V19"/>
    <mergeCell ref="B28:C29"/>
    <mergeCell ref="V22:V23"/>
    <mergeCell ref="V24:V25"/>
    <mergeCell ref="V26:V27"/>
    <mergeCell ref="B30:O35"/>
  </mergeCells>
  <phoneticPr fontId="3"/>
  <conditionalFormatting sqref="T8:T27">
    <cfRule type="cellIs" dxfId="0" priority="1" operator="equal">
      <formula>0</formula>
    </cfRule>
  </conditionalFormatting>
  <printOptions horizontalCentered="1" verticalCentered="1"/>
  <pageMargins left="0.19685039370078741" right="0.19685039370078741" top="0.78740157480314965" bottom="0.78740157480314965" header="0.39370078740157483" footer="0.39370078740157483"/>
  <pageSetup paperSize="9" scale="78" firstPageNumber="68" orientation="landscape" useFirstPageNumber="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P39"/>
  <sheetViews>
    <sheetView view="pageBreakPreview" topLeftCell="A25" zoomScaleNormal="100" zoomScaleSheetLayoutView="100" workbookViewId="0">
      <selection activeCell="L11" sqref="L11"/>
    </sheetView>
  </sheetViews>
  <sheetFormatPr defaultColWidth="9" defaultRowHeight="13.2"/>
  <cols>
    <col min="1" max="1" width="2.77734375" style="167" customWidth="1"/>
    <col min="2" max="2" width="10.6640625" style="167" customWidth="1"/>
    <col min="3" max="3" width="12.88671875" style="167" customWidth="1"/>
    <col min="4" max="4" width="12.109375" style="167" customWidth="1"/>
    <col min="5" max="7" width="9.6640625" style="167" customWidth="1"/>
    <col min="8" max="8" width="10.6640625" style="167" customWidth="1"/>
    <col min="9" max="9" width="12.44140625" style="167" customWidth="1"/>
    <col min="10" max="11" width="8.88671875" style="167" customWidth="1"/>
    <col min="12" max="12" width="10.33203125" style="167" customWidth="1"/>
    <col min="13" max="13" width="9.6640625" style="167" customWidth="1"/>
    <col min="14" max="14" width="3.109375" style="167" customWidth="1"/>
    <col min="15" max="15" width="8.109375" style="167" customWidth="1"/>
    <col min="16" max="16" width="3.109375" style="167" customWidth="1"/>
    <col min="17" max="16384" width="9" style="167"/>
  </cols>
  <sheetData>
    <row r="1" spans="1:16" ht="14.1" customHeight="1">
      <c r="A1" s="903" t="s">
        <v>697</v>
      </c>
      <c r="B1" s="468" t="s">
        <v>710</v>
      </c>
      <c r="C1" s="227"/>
      <c r="D1" s="227"/>
      <c r="E1" s="227"/>
      <c r="F1" s="227"/>
      <c r="G1" s="227"/>
      <c r="H1" s="227"/>
      <c r="I1" s="227"/>
      <c r="J1" s="227"/>
      <c r="K1" s="227"/>
      <c r="L1" s="227"/>
      <c r="M1" s="227"/>
      <c r="N1" s="227"/>
      <c r="O1" s="227"/>
      <c r="P1" s="227"/>
    </row>
    <row r="2" spans="1:16" ht="14.1" customHeight="1">
      <c r="A2" s="903"/>
      <c r="B2" s="991" t="s">
        <v>818</v>
      </c>
      <c r="C2" s="991"/>
      <c r="D2" s="991"/>
      <c r="E2" s="991"/>
      <c r="F2" s="991"/>
      <c r="G2" s="991"/>
      <c r="H2" s="991"/>
      <c r="I2" s="991"/>
      <c r="J2" s="991"/>
      <c r="K2" s="227"/>
      <c r="L2" s="970" t="s">
        <v>752</v>
      </c>
      <c r="M2" s="971"/>
      <c r="N2" s="971"/>
      <c r="O2" s="971"/>
      <c r="P2" s="972"/>
    </row>
    <row r="3" spans="1:16" ht="21" customHeight="1">
      <c r="A3" s="903"/>
      <c r="B3" s="991"/>
      <c r="C3" s="991"/>
      <c r="D3" s="991"/>
      <c r="E3" s="991"/>
      <c r="F3" s="991"/>
      <c r="G3" s="991"/>
      <c r="H3" s="991"/>
      <c r="I3" s="991"/>
      <c r="J3" s="991"/>
      <c r="K3" s="227"/>
      <c r="L3" s="973" t="s">
        <v>751</v>
      </c>
      <c r="M3" s="974"/>
      <c r="N3" s="974"/>
      <c r="O3" s="974"/>
      <c r="P3" s="975"/>
    </row>
    <row r="4" spans="1:16" ht="14.1" customHeight="1">
      <c r="A4" s="903"/>
      <c r="B4" s="227"/>
      <c r="C4" s="227"/>
      <c r="D4" s="227"/>
      <c r="E4" s="227"/>
      <c r="F4" s="227"/>
      <c r="G4" s="227"/>
      <c r="H4" s="227"/>
      <c r="I4" s="227"/>
      <c r="J4" s="227"/>
      <c r="K4" s="227"/>
      <c r="L4" s="976"/>
      <c r="M4" s="977"/>
      <c r="N4" s="977"/>
      <c r="O4" s="977"/>
      <c r="P4" s="978"/>
    </row>
    <row r="5" spans="1:16" ht="14.1" customHeight="1">
      <c r="A5" s="903"/>
      <c r="B5" s="808" t="s">
        <v>366</v>
      </c>
      <c r="C5" s="985" t="s">
        <v>365</v>
      </c>
      <c r="D5" s="986"/>
      <c r="E5" s="985" t="s">
        <v>364</v>
      </c>
      <c r="F5" s="987"/>
      <c r="G5" s="986"/>
      <c r="H5" s="808" t="s">
        <v>363</v>
      </c>
      <c r="I5" s="1002" t="s">
        <v>362</v>
      </c>
      <c r="J5" s="985" t="s">
        <v>361</v>
      </c>
      <c r="K5" s="987"/>
      <c r="L5" s="986"/>
      <c r="M5" s="808" t="s">
        <v>360</v>
      </c>
      <c r="N5" s="921" t="s">
        <v>359</v>
      </c>
      <c r="O5" s="922"/>
      <c r="P5" s="923"/>
    </row>
    <row r="6" spans="1:16" ht="27.6" customHeight="1">
      <c r="A6" s="903"/>
      <c r="B6" s="809"/>
      <c r="C6" s="593" t="s">
        <v>797</v>
      </c>
      <c r="D6" s="808" t="s">
        <v>358</v>
      </c>
      <c r="E6" s="797" t="s">
        <v>356</v>
      </c>
      <c r="F6" s="797" t="s">
        <v>355</v>
      </c>
      <c r="G6" s="797" t="s">
        <v>357</v>
      </c>
      <c r="H6" s="793"/>
      <c r="I6" s="1003"/>
      <c r="J6" s="797" t="s">
        <v>356</v>
      </c>
      <c r="K6" s="797" t="s">
        <v>355</v>
      </c>
      <c r="L6" s="797" t="s">
        <v>354</v>
      </c>
      <c r="M6" s="793"/>
      <c r="N6" s="994" t="s">
        <v>353</v>
      </c>
      <c r="O6" s="995"/>
      <c r="P6" s="996"/>
    </row>
    <row r="7" spans="1:16" ht="14.1" customHeight="1">
      <c r="A7" s="903"/>
      <c r="B7" s="810"/>
      <c r="C7" s="594" t="s">
        <v>798</v>
      </c>
      <c r="D7" s="810"/>
      <c r="E7" s="794"/>
      <c r="F7" s="794"/>
      <c r="G7" s="794"/>
      <c r="H7" s="794"/>
      <c r="I7" s="1004"/>
      <c r="J7" s="794"/>
      <c r="K7" s="794"/>
      <c r="L7" s="794"/>
      <c r="M7" s="794"/>
      <c r="N7" s="999" t="s">
        <v>352</v>
      </c>
      <c r="O7" s="1000"/>
      <c r="P7" s="1001"/>
    </row>
    <row r="8" spans="1:16" ht="14.1" customHeight="1">
      <c r="A8" s="903"/>
      <c r="B8" s="98" t="s">
        <v>288</v>
      </c>
      <c r="C8" s="199"/>
      <c r="D8" s="988" t="s">
        <v>819</v>
      </c>
      <c r="E8" s="247" t="s">
        <v>652</v>
      </c>
      <c r="F8" s="515" t="s">
        <v>655</v>
      </c>
      <c r="G8" s="233">
        <v>8</v>
      </c>
      <c r="H8" s="233"/>
      <c r="I8" s="988" t="s">
        <v>820</v>
      </c>
      <c r="J8" s="247"/>
      <c r="K8" s="181"/>
      <c r="L8" s="246"/>
      <c r="M8" s="249"/>
      <c r="N8" s="180" t="s">
        <v>318</v>
      </c>
      <c r="O8" s="248"/>
      <c r="P8" s="179" t="s">
        <v>315</v>
      </c>
    </row>
    <row r="9" spans="1:16" ht="14.1" customHeight="1">
      <c r="A9" s="903"/>
      <c r="B9" s="181" t="s">
        <v>671</v>
      </c>
      <c r="C9" s="595" t="s">
        <v>466</v>
      </c>
      <c r="D9" s="989"/>
      <c r="E9" s="247"/>
      <c r="F9" s="181" t="s">
        <v>654</v>
      </c>
      <c r="G9" s="233"/>
      <c r="H9" s="233">
        <v>30000</v>
      </c>
      <c r="I9" s="989"/>
      <c r="J9" s="247" t="s">
        <v>348</v>
      </c>
      <c r="K9" s="181" t="s">
        <v>351</v>
      </c>
      <c r="L9" s="246">
        <v>2700</v>
      </c>
      <c r="M9" s="182">
        <v>27000</v>
      </c>
      <c r="N9" s="180" t="s">
        <v>316</v>
      </c>
      <c r="O9" s="232">
        <v>2700</v>
      </c>
      <c r="P9" s="179" t="s">
        <v>315</v>
      </c>
    </row>
    <row r="10" spans="1:16" ht="14.1" customHeight="1">
      <c r="A10" s="903"/>
      <c r="B10" s="230"/>
      <c r="C10" s="596" t="s">
        <v>799</v>
      </c>
      <c r="D10" s="990"/>
      <c r="E10" s="244" t="s">
        <v>653</v>
      </c>
      <c r="F10" s="177" t="s">
        <v>349</v>
      </c>
      <c r="G10" s="245">
        <v>712</v>
      </c>
      <c r="H10" s="245"/>
      <c r="I10" s="990"/>
      <c r="J10" s="244" t="s">
        <v>656</v>
      </c>
      <c r="K10" s="177"/>
      <c r="L10" s="243"/>
      <c r="M10" s="176"/>
      <c r="N10" s="175"/>
      <c r="O10" s="228"/>
      <c r="P10" s="173"/>
    </row>
    <row r="11" spans="1:16" ht="14.1" customHeight="1">
      <c r="A11" s="903"/>
      <c r="B11" s="98" t="s">
        <v>288</v>
      </c>
      <c r="C11" s="199"/>
      <c r="D11" s="988" t="s">
        <v>819</v>
      </c>
      <c r="E11" s="247"/>
      <c r="F11" s="181"/>
      <c r="G11" s="233"/>
      <c r="H11" s="233"/>
      <c r="I11" s="988" t="s">
        <v>820</v>
      </c>
      <c r="J11" s="247"/>
      <c r="K11" s="181" t="s">
        <v>351</v>
      </c>
      <c r="L11" s="246">
        <v>1400</v>
      </c>
      <c r="M11" s="182">
        <v>14000</v>
      </c>
      <c r="N11" s="180" t="s">
        <v>318</v>
      </c>
      <c r="O11" s="232"/>
      <c r="P11" s="179" t="s">
        <v>315</v>
      </c>
    </row>
    <row r="12" spans="1:16" ht="14.1" customHeight="1">
      <c r="A12" s="903"/>
      <c r="B12" s="181" t="s">
        <v>671</v>
      </c>
      <c r="C12" s="595" t="s">
        <v>466</v>
      </c>
      <c r="D12" s="989"/>
      <c r="E12" s="247" t="s">
        <v>350</v>
      </c>
      <c r="F12" s="181" t="s">
        <v>349</v>
      </c>
      <c r="G12" s="233">
        <v>775</v>
      </c>
      <c r="H12" s="233">
        <v>23250</v>
      </c>
      <c r="I12" s="989"/>
      <c r="J12" s="247" t="s">
        <v>348</v>
      </c>
      <c r="K12" s="181" t="s">
        <v>347</v>
      </c>
      <c r="L12" s="246">
        <v>1400</v>
      </c>
      <c r="M12" s="182">
        <v>7000</v>
      </c>
      <c r="N12" s="180" t="s">
        <v>316</v>
      </c>
      <c r="O12" s="232">
        <v>3925</v>
      </c>
      <c r="P12" s="179" t="s">
        <v>315</v>
      </c>
    </row>
    <row r="13" spans="1:16" ht="14.1" customHeight="1">
      <c r="A13" s="903"/>
      <c r="B13" s="230"/>
      <c r="C13" s="597" t="s">
        <v>799</v>
      </c>
      <c r="D13" s="990"/>
      <c r="E13" s="244"/>
      <c r="F13" s="177"/>
      <c r="G13" s="245"/>
      <c r="H13" s="245"/>
      <c r="I13" s="990"/>
      <c r="J13" s="244" t="s">
        <v>346</v>
      </c>
      <c r="K13" s="177" t="s">
        <v>345</v>
      </c>
      <c r="L13" s="243">
        <v>1125</v>
      </c>
      <c r="M13" s="176">
        <v>2250</v>
      </c>
      <c r="N13" s="175"/>
      <c r="O13" s="228"/>
      <c r="P13" s="173"/>
    </row>
    <row r="14" spans="1:16" ht="14.1" customHeight="1">
      <c r="A14" s="903"/>
      <c r="B14" s="98"/>
      <c r="C14" s="199"/>
      <c r="D14" s="240"/>
      <c r="E14" s="301"/>
      <c r="F14" s="98"/>
      <c r="G14" s="303"/>
      <c r="H14" s="303"/>
      <c r="I14" s="240"/>
      <c r="J14" s="301"/>
      <c r="K14" s="98"/>
      <c r="L14" s="301"/>
      <c r="M14" s="98"/>
      <c r="N14" s="180" t="s">
        <v>318</v>
      </c>
      <c r="O14" s="232"/>
      <c r="P14" s="179" t="s">
        <v>315</v>
      </c>
    </row>
    <row r="15" spans="1:16" ht="14.1" customHeight="1">
      <c r="A15" s="903"/>
      <c r="B15" s="181"/>
      <c r="C15" s="598" t="s">
        <v>800</v>
      </c>
      <c r="D15" s="237"/>
      <c r="E15" s="301"/>
      <c r="F15" s="98"/>
      <c r="G15" s="303"/>
      <c r="H15" s="303"/>
      <c r="I15" s="237"/>
      <c r="J15" s="301"/>
      <c r="K15" s="98"/>
      <c r="L15" s="301"/>
      <c r="M15" s="98"/>
      <c r="N15" s="180" t="s">
        <v>316</v>
      </c>
      <c r="O15" s="232"/>
      <c r="P15" s="179" t="s">
        <v>315</v>
      </c>
    </row>
    <row r="16" spans="1:16" ht="14.1" customHeight="1">
      <c r="A16" s="903"/>
      <c r="B16" s="230"/>
      <c r="C16" s="369" t="s">
        <v>805</v>
      </c>
      <c r="D16" s="235"/>
      <c r="E16" s="302"/>
      <c r="F16" s="230"/>
      <c r="G16" s="304"/>
      <c r="H16" s="304"/>
      <c r="I16" s="235"/>
      <c r="J16" s="302"/>
      <c r="K16" s="230"/>
      <c r="L16" s="302"/>
      <c r="M16" s="230"/>
      <c r="N16" s="175"/>
      <c r="O16" s="228"/>
      <c r="P16" s="173"/>
    </row>
    <row r="17" spans="1:16" ht="14.1" customHeight="1">
      <c r="A17" s="903"/>
      <c r="B17" s="98"/>
      <c r="C17" s="311"/>
      <c r="D17" s="240"/>
      <c r="E17" s="311"/>
      <c r="F17" s="239"/>
      <c r="G17" s="311"/>
      <c r="H17" s="311"/>
      <c r="I17" s="240"/>
      <c r="J17" s="312"/>
      <c r="K17" s="239"/>
      <c r="L17" s="312"/>
      <c r="M17" s="239"/>
      <c r="N17" s="180" t="s">
        <v>318</v>
      </c>
      <c r="O17" s="232"/>
      <c r="P17" s="179" t="s">
        <v>315</v>
      </c>
    </row>
    <row r="18" spans="1:16" ht="14.1" customHeight="1">
      <c r="A18" s="903"/>
      <c r="B18" s="181"/>
      <c r="C18" s="242"/>
      <c r="D18" s="237"/>
      <c r="E18" s="308" t="s">
        <v>344</v>
      </c>
      <c r="F18" s="98"/>
      <c r="G18" s="303"/>
      <c r="H18" s="242"/>
      <c r="I18" s="237"/>
      <c r="J18" s="301"/>
      <c r="K18" s="98"/>
      <c r="L18" s="301"/>
      <c r="M18" s="98"/>
      <c r="N18" s="180" t="s">
        <v>316</v>
      </c>
      <c r="O18" s="232"/>
      <c r="P18" s="179" t="s">
        <v>315</v>
      </c>
    </row>
    <row r="19" spans="1:16" ht="14.1" customHeight="1">
      <c r="A19" s="903"/>
      <c r="B19" s="230"/>
      <c r="C19" s="241"/>
      <c r="D19" s="235"/>
      <c r="E19" s="309" t="s">
        <v>616</v>
      </c>
      <c r="F19" s="230"/>
      <c r="G19" s="304"/>
      <c r="H19" s="241"/>
      <c r="I19" s="235"/>
      <c r="J19" s="302"/>
      <c r="K19" s="230"/>
      <c r="L19" s="302"/>
      <c r="M19" s="230"/>
      <c r="N19" s="175"/>
      <c r="O19" s="228"/>
      <c r="P19" s="173"/>
    </row>
    <row r="20" spans="1:16" ht="14.1" customHeight="1">
      <c r="A20" s="903"/>
      <c r="B20" s="98"/>
      <c r="C20" s="199"/>
      <c r="D20" s="240"/>
      <c r="E20" s="199"/>
      <c r="F20" s="239"/>
      <c r="G20" s="311"/>
      <c r="H20" s="311"/>
      <c r="I20" s="240"/>
      <c r="J20" s="312"/>
      <c r="K20" s="239"/>
      <c r="L20" s="312"/>
      <c r="M20" s="239"/>
      <c r="N20" s="180" t="s">
        <v>318</v>
      </c>
      <c r="O20" s="232"/>
      <c r="P20" s="179" t="s">
        <v>315</v>
      </c>
    </row>
    <row r="21" spans="1:16" ht="14.1" customHeight="1">
      <c r="A21" s="903"/>
      <c r="B21" s="181"/>
      <c r="C21" s="242"/>
      <c r="D21" s="237"/>
      <c r="E21" s="370" t="s">
        <v>711</v>
      </c>
      <c r="F21" s="98"/>
      <c r="G21" s="303"/>
      <c r="H21" s="303"/>
      <c r="I21" s="237"/>
      <c r="J21" s="301"/>
      <c r="K21" s="98"/>
      <c r="L21" s="301"/>
      <c r="M21" s="98"/>
      <c r="N21" s="180" t="s">
        <v>316</v>
      </c>
      <c r="O21" s="232"/>
      <c r="P21" s="179" t="s">
        <v>315</v>
      </c>
    </row>
    <row r="22" spans="1:16" ht="14.1" customHeight="1">
      <c r="A22" s="903"/>
      <c r="B22" s="230"/>
      <c r="C22" s="241"/>
      <c r="D22" s="235"/>
      <c r="E22" s="241"/>
      <c r="F22" s="230"/>
      <c r="G22" s="304"/>
      <c r="H22" s="304"/>
      <c r="I22" s="235"/>
      <c r="J22" s="302"/>
      <c r="K22" s="230"/>
      <c r="L22" s="302"/>
      <c r="M22" s="230"/>
      <c r="N22" s="175"/>
      <c r="O22" s="228"/>
      <c r="P22" s="173"/>
    </row>
    <row r="23" spans="1:16" ht="14.1" customHeight="1">
      <c r="A23" s="903"/>
      <c r="B23" s="98"/>
      <c r="C23" s="199"/>
      <c r="D23" s="240"/>
      <c r="E23" s="312"/>
      <c r="F23" s="239"/>
      <c r="G23" s="311"/>
      <c r="H23" s="311"/>
      <c r="I23" s="240"/>
      <c r="J23" s="312"/>
      <c r="K23" s="239"/>
      <c r="L23" s="312"/>
      <c r="M23" s="239"/>
      <c r="N23" s="180" t="s">
        <v>318</v>
      </c>
      <c r="O23" s="232"/>
      <c r="P23" s="179" t="s">
        <v>315</v>
      </c>
    </row>
    <row r="24" spans="1:16" ht="14.1" customHeight="1">
      <c r="A24" s="903"/>
      <c r="B24" s="181"/>
      <c r="C24" s="238"/>
      <c r="D24" s="237"/>
      <c r="E24" s="371"/>
      <c r="F24" s="98"/>
      <c r="G24" s="303"/>
      <c r="H24" s="303"/>
      <c r="I24" s="237"/>
      <c r="J24" s="301"/>
      <c r="K24" s="98"/>
      <c r="L24" s="301"/>
      <c r="M24" s="98"/>
      <c r="N24" s="180" t="s">
        <v>316</v>
      </c>
      <c r="O24" s="232"/>
      <c r="P24" s="179" t="s">
        <v>315</v>
      </c>
    </row>
    <row r="25" spans="1:16" ht="14.1" customHeight="1">
      <c r="A25" s="903"/>
      <c r="B25" s="230"/>
      <c r="C25" s="236"/>
      <c r="D25" s="235"/>
      <c r="E25" s="372"/>
      <c r="F25" s="230"/>
      <c r="G25" s="304"/>
      <c r="H25" s="304"/>
      <c r="I25" s="235"/>
      <c r="J25" s="302"/>
      <c r="K25" s="230"/>
      <c r="L25" s="302"/>
      <c r="M25" s="230"/>
      <c r="N25" s="175"/>
      <c r="O25" s="228"/>
      <c r="P25" s="173"/>
    </row>
    <row r="26" spans="1:16" ht="14.1" customHeight="1">
      <c r="A26" s="903"/>
      <c r="B26" s="98"/>
      <c r="C26" s="199"/>
      <c r="D26" s="240"/>
      <c r="E26" s="239"/>
      <c r="F26" s="239"/>
      <c r="G26" s="239"/>
      <c r="H26" s="239"/>
      <c r="I26" s="240"/>
      <c r="J26" s="239"/>
      <c r="K26" s="239"/>
      <c r="L26" s="239"/>
      <c r="M26" s="239"/>
      <c r="N26" s="180" t="s">
        <v>318</v>
      </c>
      <c r="O26" s="232"/>
      <c r="P26" s="179" t="s">
        <v>315</v>
      </c>
    </row>
    <row r="27" spans="1:16" ht="14.1" customHeight="1">
      <c r="A27" s="903"/>
      <c r="B27" s="181"/>
      <c r="C27" s="238"/>
      <c r="D27" s="237"/>
      <c r="E27" s="98"/>
      <c r="F27" s="98"/>
      <c r="G27" s="98"/>
      <c r="H27" s="98"/>
      <c r="I27" s="237"/>
      <c r="J27" s="98"/>
      <c r="K27" s="98"/>
      <c r="L27" s="98"/>
      <c r="M27" s="98"/>
      <c r="N27" s="180" t="s">
        <v>316</v>
      </c>
      <c r="O27" s="232"/>
      <c r="P27" s="179" t="s">
        <v>315</v>
      </c>
    </row>
    <row r="28" spans="1:16" ht="14.1" customHeight="1" thickBot="1">
      <c r="A28" s="903"/>
      <c r="B28" s="334"/>
      <c r="C28" s="335"/>
      <c r="D28" s="336"/>
      <c r="E28" s="334"/>
      <c r="F28" s="334"/>
      <c r="G28" s="334"/>
      <c r="H28" s="334"/>
      <c r="I28" s="336"/>
      <c r="J28" s="334"/>
      <c r="K28" s="334"/>
      <c r="L28" s="334"/>
      <c r="M28" s="334"/>
      <c r="N28" s="330"/>
      <c r="O28" s="341"/>
      <c r="P28" s="331"/>
    </row>
    <row r="29" spans="1:16" ht="14.1" customHeight="1" thickTop="1" thickBot="1">
      <c r="A29" s="903"/>
      <c r="B29" s="979" t="s">
        <v>524</v>
      </c>
      <c r="C29" s="980"/>
      <c r="D29" s="981"/>
      <c r="E29" s="337"/>
      <c r="F29" s="338"/>
      <c r="G29" s="339"/>
      <c r="H29" s="339"/>
      <c r="I29" s="339"/>
      <c r="J29" s="340"/>
      <c r="K29" s="338"/>
      <c r="L29" s="342"/>
      <c r="M29" s="342"/>
      <c r="N29" s="332" t="s">
        <v>318</v>
      </c>
      <c r="O29" s="343">
        <f>SUM(O8,O11,O14,O17,O20,O23,O26)</f>
        <v>0</v>
      </c>
      <c r="P29" s="333" t="s">
        <v>315</v>
      </c>
    </row>
    <row r="30" spans="1:16" ht="14.1" customHeight="1" thickTop="1" thickBot="1">
      <c r="A30" s="903"/>
      <c r="B30" s="979"/>
      <c r="C30" s="980"/>
      <c r="D30" s="981"/>
      <c r="E30" s="234"/>
      <c r="F30" s="98"/>
      <c r="G30" s="233">
        <f>SUM(G8:G28)</f>
        <v>1495</v>
      </c>
      <c r="H30" s="233">
        <f>SUM(H8:H28)</f>
        <v>53250</v>
      </c>
      <c r="I30" s="303"/>
      <c r="J30" s="301"/>
      <c r="K30" s="98"/>
      <c r="L30" s="233">
        <f>SUM(L8:L28)</f>
        <v>6625</v>
      </c>
      <c r="M30" s="233">
        <f>SUM(M8:M28)</f>
        <v>50250</v>
      </c>
      <c r="N30" s="180" t="s">
        <v>316</v>
      </c>
      <c r="O30" s="232">
        <f>SUM(O9,O12,O15,O18,O21,O24,O27)</f>
        <v>6625</v>
      </c>
      <c r="P30" s="179" t="s">
        <v>315</v>
      </c>
    </row>
    <row r="31" spans="1:16" ht="14.1" customHeight="1" thickTop="1">
      <c r="A31" s="903"/>
      <c r="B31" s="982"/>
      <c r="C31" s="983"/>
      <c r="D31" s="984"/>
      <c r="E31" s="231"/>
      <c r="F31" s="230"/>
      <c r="G31" s="304"/>
      <c r="H31" s="304"/>
      <c r="I31" s="304"/>
      <c r="J31" s="302"/>
      <c r="K31" s="230"/>
      <c r="L31" s="229"/>
      <c r="M31" s="229"/>
      <c r="N31" s="175"/>
      <c r="O31" s="228"/>
      <c r="P31" s="173"/>
    </row>
    <row r="32" spans="1:16" ht="14.1" customHeight="1">
      <c r="A32" s="903"/>
      <c r="B32" s="997" t="s">
        <v>801</v>
      </c>
      <c r="C32" s="997"/>
      <c r="D32" s="997"/>
      <c r="E32" s="997"/>
      <c r="F32" s="997"/>
      <c r="G32" s="997"/>
      <c r="H32" s="997"/>
      <c r="I32" s="997"/>
      <c r="J32" s="997"/>
      <c r="K32" s="997"/>
      <c r="L32" s="992"/>
      <c r="M32" s="992"/>
      <c r="N32" s="992"/>
      <c r="O32" s="992"/>
      <c r="P32" s="320"/>
    </row>
    <row r="33" spans="1:16" s="100" customFormat="1" ht="14.1" customHeight="1">
      <c r="A33" s="903"/>
      <c r="B33" s="998"/>
      <c r="C33" s="998"/>
      <c r="D33" s="998"/>
      <c r="E33" s="998"/>
      <c r="F33" s="998"/>
      <c r="G33" s="998"/>
      <c r="H33" s="998"/>
      <c r="I33" s="998"/>
      <c r="J33" s="998"/>
      <c r="K33" s="998"/>
      <c r="L33" s="993"/>
      <c r="M33" s="993"/>
      <c r="N33" s="993"/>
      <c r="O33" s="993"/>
      <c r="P33" s="321"/>
    </row>
    <row r="34" spans="1:16" s="100" customFormat="1" ht="14.1" customHeight="1">
      <c r="A34" s="903"/>
      <c r="B34" s="998"/>
      <c r="C34" s="998"/>
      <c r="D34" s="998"/>
      <c r="E34" s="998"/>
      <c r="F34" s="998"/>
      <c r="G34" s="998"/>
      <c r="H34" s="998"/>
      <c r="I34" s="998"/>
      <c r="J34" s="998"/>
      <c r="K34" s="998"/>
      <c r="L34" s="993"/>
      <c r="M34" s="993"/>
      <c r="N34" s="993"/>
      <c r="O34" s="993"/>
      <c r="P34" s="321"/>
    </row>
    <row r="35" spans="1:16" s="100" customFormat="1" ht="14.1" customHeight="1">
      <c r="A35" s="903"/>
      <c r="B35" s="998"/>
      <c r="C35" s="998"/>
      <c r="D35" s="998"/>
      <c r="E35" s="998"/>
      <c r="F35" s="998"/>
      <c r="G35" s="998"/>
      <c r="H35" s="998"/>
      <c r="I35" s="998"/>
      <c r="J35" s="998"/>
      <c r="K35" s="998"/>
      <c r="L35" s="993"/>
      <c r="M35" s="993"/>
      <c r="N35" s="993"/>
      <c r="O35" s="993"/>
      <c r="P35" s="321"/>
    </row>
    <row r="36" spans="1:16" s="100" customFormat="1" ht="14.1" customHeight="1">
      <c r="A36" s="903"/>
      <c r="B36" s="998"/>
      <c r="C36" s="998"/>
      <c r="D36" s="998"/>
      <c r="E36" s="998"/>
      <c r="F36" s="998"/>
      <c r="G36" s="998"/>
      <c r="H36" s="998"/>
      <c r="I36" s="998"/>
      <c r="J36" s="998"/>
      <c r="K36" s="998"/>
      <c r="L36" s="226"/>
      <c r="M36" s="226"/>
      <c r="N36" s="226"/>
      <c r="O36" s="226"/>
      <c r="P36" s="226"/>
    </row>
    <row r="37" spans="1:16" s="100" customFormat="1" ht="14.1" customHeight="1">
      <c r="A37" s="903"/>
      <c r="B37" s="172"/>
    </row>
    <row r="38" spans="1:16" s="100" customFormat="1" ht="14.1" customHeight="1">
      <c r="A38" s="903"/>
    </row>
    <row r="39" spans="1:16" ht="14.1" customHeight="1"/>
  </sheetData>
  <mergeCells count="28">
    <mergeCell ref="B32:K36"/>
    <mergeCell ref="I8:I10"/>
    <mergeCell ref="N7:P7"/>
    <mergeCell ref="F6:F7"/>
    <mergeCell ref="G6:G7"/>
    <mergeCell ref="J6:J7"/>
    <mergeCell ref="M5:M7"/>
    <mergeCell ref="J5:L5"/>
    <mergeCell ref="K6:K7"/>
    <mergeCell ref="L6:L7"/>
    <mergeCell ref="I5:I7"/>
    <mergeCell ref="H5:H7"/>
    <mergeCell ref="L2:P2"/>
    <mergeCell ref="L3:P4"/>
    <mergeCell ref="B5:B7"/>
    <mergeCell ref="E6:E7"/>
    <mergeCell ref="A1:A38"/>
    <mergeCell ref="B29:D31"/>
    <mergeCell ref="C5:D5"/>
    <mergeCell ref="E5:G5"/>
    <mergeCell ref="D8:D10"/>
    <mergeCell ref="D11:D13"/>
    <mergeCell ref="B2:J3"/>
    <mergeCell ref="I11:I13"/>
    <mergeCell ref="L32:O35"/>
    <mergeCell ref="D6:D7"/>
    <mergeCell ref="N5:P5"/>
    <mergeCell ref="N6:P6"/>
  </mergeCells>
  <phoneticPr fontId="3"/>
  <printOptions horizontalCentered="1" verticalCentered="1"/>
  <pageMargins left="0.19685039370078741" right="0.19685039370078741" top="0.59055118110236227" bottom="0.59055118110236227" header="0.39370078740157483" footer="0.39370078740157483"/>
  <pageSetup paperSize="9" firstPageNumber="69" orientation="landscape" useFirstPageNumber="1" r:id="rId1"/>
  <headerFooter>
    <oddFooter>&amp;R&amp;"ＭＳ 明朝,標準"&amp;6&lt;E&gt;</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B1:AC70"/>
  <sheetViews>
    <sheetView view="pageBreakPreview" zoomScaleNormal="100" zoomScaleSheetLayoutView="100" workbookViewId="0">
      <selection activeCell="K60" sqref="K60"/>
    </sheetView>
  </sheetViews>
  <sheetFormatPr defaultColWidth="9" defaultRowHeight="13.2"/>
  <cols>
    <col min="1" max="1" width="2.88671875" style="167" customWidth="1"/>
    <col min="2" max="2" width="3" style="167" customWidth="1"/>
    <col min="3" max="4" width="2.6640625" style="167" customWidth="1"/>
    <col min="5" max="5" width="2.44140625" style="167" customWidth="1"/>
    <col min="6" max="6" width="6.33203125" style="167" customWidth="1"/>
    <col min="7" max="7" width="2.21875" style="167" customWidth="1"/>
    <col min="8" max="8" width="3.109375" style="167" customWidth="1"/>
    <col min="9" max="9" width="1.21875" style="167" customWidth="1"/>
    <col min="10" max="15" width="2.6640625" style="167" customWidth="1"/>
    <col min="16" max="16" width="0.88671875" style="167" customWidth="1"/>
    <col min="17" max="22" width="3.109375" style="167" customWidth="1"/>
    <col min="23" max="42" width="2.6640625" style="167" customWidth="1"/>
    <col min="43" max="16384" width="9" style="167"/>
  </cols>
  <sheetData>
    <row r="1" spans="2:29" ht="16.2">
      <c r="B1" s="1005" t="s">
        <v>793</v>
      </c>
      <c r="C1" s="1005"/>
      <c r="D1" s="1005"/>
      <c r="E1" s="1005"/>
      <c r="F1" s="1005"/>
      <c r="G1" s="1005"/>
      <c r="H1" s="1005"/>
      <c r="I1" s="1005"/>
      <c r="J1" s="1005"/>
      <c r="K1" s="1005"/>
      <c r="L1" s="1005"/>
      <c r="M1" s="1005"/>
      <c r="N1" s="1005"/>
      <c r="O1" s="1005"/>
      <c r="P1" s="1005"/>
      <c r="Q1" s="1005"/>
      <c r="R1" s="1005"/>
      <c r="S1" s="1005"/>
      <c r="T1" s="1005"/>
      <c r="U1" s="1005"/>
      <c r="V1" s="1005"/>
      <c r="W1" s="1005"/>
      <c r="X1" s="1005"/>
      <c r="Y1" s="1005"/>
      <c r="Z1" s="1005"/>
      <c r="AA1" s="1005"/>
      <c r="AB1" s="1005"/>
      <c r="AC1" s="1005"/>
    </row>
    <row r="2" spans="2:29" ht="9.75" customHeight="1"/>
    <row r="3" spans="2:29">
      <c r="B3" s="1006" t="s">
        <v>464</v>
      </c>
      <c r="C3" s="1006"/>
      <c r="D3" s="1006"/>
      <c r="E3" s="1007" t="s">
        <v>545</v>
      </c>
      <c r="F3" s="1007"/>
      <c r="G3" s="1007"/>
      <c r="H3" s="1007"/>
      <c r="I3" s="1007"/>
      <c r="J3" s="1007"/>
      <c r="K3" s="1007"/>
      <c r="L3" s="1007"/>
      <c r="M3" s="1007"/>
      <c r="N3" s="1007"/>
      <c r="Q3" s="1006" t="s">
        <v>463</v>
      </c>
      <c r="R3" s="1006"/>
      <c r="S3" s="1006"/>
      <c r="T3" s="1006"/>
      <c r="U3" s="1007" t="s">
        <v>556</v>
      </c>
      <c r="V3" s="1007"/>
      <c r="W3" s="1007"/>
      <c r="X3" s="1007"/>
      <c r="Y3" s="1007"/>
      <c r="Z3" s="1007"/>
      <c r="AA3" s="1007"/>
      <c r="AB3" s="1007"/>
      <c r="AC3" s="1007"/>
    </row>
    <row r="4" spans="2:29" ht="9" customHeight="1"/>
    <row r="5" spans="2:29">
      <c r="B5" s="450" t="s">
        <v>558</v>
      </c>
    </row>
    <row r="6" spans="2:29" ht="15" customHeight="1">
      <c r="B6" s="1008" t="s">
        <v>460</v>
      </c>
      <c r="C6" s="1009"/>
      <c r="D6" s="1009"/>
      <c r="E6" s="1009"/>
      <c r="F6" s="1009"/>
      <c r="G6" s="1009"/>
      <c r="H6" s="1009"/>
      <c r="I6" s="1009"/>
      <c r="J6" s="1009"/>
      <c r="K6" s="1009"/>
      <c r="L6" s="1009"/>
      <c r="M6" s="1009"/>
      <c r="N6" s="1009"/>
      <c r="O6" s="1010"/>
      <c r="Q6" s="1011" t="s">
        <v>459</v>
      </c>
      <c r="R6" s="1012"/>
      <c r="S6" s="1012"/>
      <c r="T6" s="1012"/>
      <c r="U6" s="1012"/>
      <c r="V6" s="1012"/>
      <c r="W6" s="1012"/>
      <c r="X6" s="1012"/>
      <c r="Y6" s="1012"/>
      <c r="Z6" s="1012"/>
      <c r="AA6" s="1012"/>
      <c r="AB6" s="1012"/>
      <c r="AC6" s="1013"/>
    </row>
    <row r="7" spans="2:29" ht="15" customHeight="1">
      <c r="B7" s="1014" t="s">
        <v>458</v>
      </c>
      <c r="C7" s="1015"/>
      <c r="D7" s="1015"/>
      <c r="E7" s="1015"/>
      <c r="F7" s="1015"/>
      <c r="G7" s="1015"/>
      <c r="H7" s="1015"/>
      <c r="I7" s="1015"/>
      <c r="J7" s="1015"/>
      <c r="K7" s="1015"/>
      <c r="L7" s="1015"/>
      <c r="M7" s="1015"/>
      <c r="N7" s="1015"/>
      <c r="O7" s="1016"/>
      <c r="Q7" s="1011" t="s">
        <v>457</v>
      </c>
      <c r="R7" s="1012"/>
      <c r="S7" s="1012"/>
      <c r="T7" s="1012"/>
      <c r="U7" s="1012"/>
      <c r="V7" s="1013"/>
      <c r="W7" s="1011" t="s">
        <v>456</v>
      </c>
      <c r="X7" s="1012"/>
      <c r="Y7" s="1013"/>
      <c r="Z7" s="1017" t="s">
        <v>455</v>
      </c>
      <c r="AA7" s="1017"/>
      <c r="AB7" s="1017"/>
      <c r="AC7" s="1017"/>
    </row>
    <row r="8" spans="2:29" ht="15" customHeight="1">
      <c r="B8" s="1018" t="s">
        <v>454</v>
      </c>
      <c r="C8" s="1019"/>
      <c r="D8" s="1019"/>
      <c r="E8" s="1019"/>
      <c r="F8" s="1019"/>
      <c r="G8" s="1019"/>
      <c r="H8" s="1020" t="s">
        <v>452</v>
      </c>
      <c r="I8" s="1020"/>
      <c r="J8" s="1020"/>
      <c r="K8" s="1020"/>
      <c r="L8" s="1020"/>
      <c r="M8" s="1020"/>
      <c r="N8" s="1020"/>
      <c r="O8" s="1021"/>
      <c r="Q8" s="1022" t="s">
        <v>535</v>
      </c>
      <c r="R8" s="857"/>
      <c r="S8" s="857"/>
      <c r="T8" s="857"/>
      <c r="U8" s="857"/>
      <c r="V8" s="858"/>
      <c r="W8" s="1023" t="s">
        <v>445</v>
      </c>
      <c r="X8" s="1024"/>
      <c r="Y8" s="1025"/>
      <c r="Z8" s="1023" t="s">
        <v>441</v>
      </c>
      <c r="AA8" s="1024"/>
      <c r="AB8" s="1024"/>
      <c r="AC8" s="1025"/>
    </row>
    <row r="9" spans="2:29" ht="15" customHeight="1">
      <c r="B9" s="1018" t="s">
        <v>453</v>
      </c>
      <c r="C9" s="1019"/>
      <c r="D9" s="1019"/>
      <c r="E9" s="1019"/>
      <c r="F9" s="1019"/>
      <c r="G9" s="1019"/>
      <c r="H9" s="1020" t="s">
        <v>452</v>
      </c>
      <c r="I9" s="1020"/>
      <c r="J9" s="1020"/>
      <c r="K9" s="1020"/>
      <c r="L9" s="1020"/>
      <c r="M9" s="1020"/>
      <c r="N9" s="1020"/>
      <c r="O9" s="1021"/>
      <c r="Q9" s="1026" t="s">
        <v>536</v>
      </c>
      <c r="R9" s="1027"/>
      <c r="S9" s="1027"/>
      <c r="T9" s="1027"/>
      <c r="U9" s="1027"/>
      <c r="V9" s="821"/>
      <c r="W9" s="1028" t="s">
        <v>445</v>
      </c>
      <c r="X9" s="1029"/>
      <c r="Y9" s="1030"/>
      <c r="Z9" s="1028" t="s">
        <v>441</v>
      </c>
      <c r="AA9" s="1029"/>
      <c r="AB9" s="1029"/>
      <c r="AC9" s="1030"/>
    </row>
    <row r="10" spans="2:29" ht="15" customHeight="1">
      <c r="B10" s="1031" t="s">
        <v>451</v>
      </c>
      <c r="C10" s="1032"/>
      <c r="D10" s="1032"/>
      <c r="E10" s="1032"/>
      <c r="F10" s="1033" t="s">
        <v>750</v>
      </c>
      <c r="G10" s="1033"/>
      <c r="H10" s="1033"/>
      <c r="I10" s="1033"/>
      <c r="J10" s="1033"/>
      <c r="K10" s="1033"/>
      <c r="L10" s="1033"/>
      <c r="M10" s="1033"/>
      <c r="N10" s="1033"/>
      <c r="O10" s="1034"/>
      <c r="Q10" s="1026" t="s">
        <v>537</v>
      </c>
      <c r="R10" s="1027"/>
      <c r="S10" s="1027"/>
      <c r="T10" s="1027"/>
      <c r="U10" s="1027"/>
      <c r="V10" s="821"/>
      <c r="W10" s="1028" t="s">
        <v>442</v>
      </c>
      <c r="X10" s="1029"/>
      <c r="Y10" s="1030"/>
      <c r="Z10" s="1028" t="s">
        <v>441</v>
      </c>
      <c r="AA10" s="1029"/>
      <c r="AB10" s="1029"/>
      <c r="AC10" s="1030"/>
    </row>
    <row r="11" spans="2:29" ht="15" customHeight="1">
      <c r="B11" s="223"/>
      <c r="C11" s="1035" t="s">
        <v>749</v>
      </c>
      <c r="D11" s="1035"/>
      <c r="E11" s="1035"/>
      <c r="F11" s="1033" t="s">
        <v>447</v>
      </c>
      <c r="G11" s="1033"/>
      <c r="H11" s="1033"/>
      <c r="I11" s="1033"/>
      <c r="J11" s="1033"/>
      <c r="K11" s="1033"/>
      <c r="L11" s="1033"/>
      <c r="M11" s="1033"/>
      <c r="N11" s="1033"/>
      <c r="O11" s="1034"/>
      <c r="Q11" s="1026" t="s">
        <v>538</v>
      </c>
      <c r="R11" s="1027"/>
      <c r="S11" s="1027"/>
      <c r="T11" s="1027"/>
      <c r="U11" s="1027"/>
      <c r="V11" s="821"/>
      <c r="W11" s="1028" t="s">
        <v>450</v>
      </c>
      <c r="X11" s="1029"/>
      <c r="Y11" s="1030"/>
      <c r="Z11" s="1028" t="s">
        <v>441</v>
      </c>
      <c r="AA11" s="1029"/>
      <c r="AB11" s="1029"/>
      <c r="AC11" s="1030"/>
    </row>
    <row r="12" spans="2:29" ht="15" customHeight="1">
      <c r="B12" s="223"/>
      <c r="C12" s="1032" t="s">
        <v>438</v>
      </c>
      <c r="D12" s="1032"/>
      <c r="E12" s="1032"/>
      <c r="F12" s="1033" t="s">
        <v>446</v>
      </c>
      <c r="G12" s="1033"/>
      <c r="H12" s="1033"/>
      <c r="I12" s="1033"/>
      <c r="J12" s="1033"/>
      <c r="K12" s="1033"/>
      <c r="L12" s="1033"/>
      <c r="M12" s="1033"/>
      <c r="N12" s="1033"/>
      <c r="O12" s="1034"/>
      <c r="Q12" s="1026" t="s">
        <v>539</v>
      </c>
      <c r="R12" s="1027"/>
      <c r="S12" s="1027"/>
      <c r="T12" s="1027"/>
      <c r="U12" s="1027"/>
      <c r="V12" s="821"/>
      <c r="W12" s="1028" t="s">
        <v>450</v>
      </c>
      <c r="X12" s="1029"/>
      <c r="Y12" s="1030"/>
      <c r="Z12" s="1028" t="s">
        <v>441</v>
      </c>
      <c r="AA12" s="1029"/>
      <c r="AB12" s="1029"/>
      <c r="AC12" s="1030"/>
    </row>
    <row r="13" spans="2:29" ht="15" customHeight="1">
      <c r="B13" s="1031" t="s">
        <v>449</v>
      </c>
      <c r="C13" s="1032"/>
      <c r="D13" s="1032"/>
      <c r="E13" s="1032"/>
      <c r="F13" s="1033" t="s">
        <v>179</v>
      </c>
      <c r="G13" s="1033"/>
      <c r="H13" s="1033"/>
      <c r="I13" s="1033"/>
      <c r="J13" s="1033"/>
      <c r="K13" s="1033"/>
      <c r="L13" s="1033"/>
      <c r="M13" s="1033"/>
      <c r="N13" s="1033"/>
      <c r="O13" s="1034"/>
      <c r="Q13" s="1026" t="s">
        <v>540</v>
      </c>
      <c r="R13" s="1027"/>
      <c r="S13" s="1027"/>
      <c r="T13" s="1027"/>
      <c r="U13" s="1027"/>
      <c r="V13" s="821"/>
      <c r="W13" s="1028" t="s">
        <v>450</v>
      </c>
      <c r="X13" s="1029"/>
      <c r="Y13" s="1030"/>
      <c r="Z13" s="1028" t="s">
        <v>441</v>
      </c>
      <c r="AA13" s="1029"/>
      <c r="AB13" s="1029"/>
      <c r="AC13" s="1030"/>
    </row>
    <row r="14" spans="2:29" ht="15" customHeight="1">
      <c r="B14" s="223"/>
      <c r="C14" s="1035" t="s">
        <v>749</v>
      </c>
      <c r="D14" s="1035"/>
      <c r="E14" s="1035"/>
      <c r="F14" s="1033" t="s">
        <v>447</v>
      </c>
      <c r="G14" s="1033"/>
      <c r="H14" s="1033"/>
      <c r="I14" s="1033"/>
      <c r="J14" s="1033"/>
      <c r="K14" s="1033"/>
      <c r="L14" s="1033"/>
      <c r="M14" s="1033"/>
      <c r="N14" s="1033"/>
      <c r="O14" s="1034"/>
      <c r="Q14" s="1026" t="s">
        <v>541</v>
      </c>
      <c r="R14" s="1027"/>
      <c r="S14" s="1027"/>
      <c r="T14" s="1027"/>
      <c r="U14" s="1027"/>
      <c r="V14" s="821"/>
      <c r="W14" s="1028" t="s">
        <v>450</v>
      </c>
      <c r="X14" s="1029"/>
      <c r="Y14" s="1030"/>
      <c r="Z14" s="1028" t="s">
        <v>441</v>
      </c>
      <c r="AA14" s="1029"/>
      <c r="AB14" s="1029"/>
      <c r="AC14" s="1030"/>
    </row>
    <row r="15" spans="2:29" ht="15" customHeight="1">
      <c r="B15" s="223"/>
      <c r="C15" s="1032" t="s">
        <v>438</v>
      </c>
      <c r="D15" s="1032"/>
      <c r="E15" s="1032"/>
      <c r="F15" s="1033" t="s">
        <v>446</v>
      </c>
      <c r="G15" s="1033"/>
      <c r="H15" s="1033"/>
      <c r="I15" s="1033"/>
      <c r="J15" s="1033"/>
      <c r="K15" s="1033"/>
      <c r="L15" s="1033"/>
      <c r="M15" s="1033"/>
      <c r="N15" s="1033"/>
      <c r="O15" s="1034"/>
      <c r="Q15" s="1026" t="s">
        <v>542</v>
      </c>
      <c r="R15" s="1027"/>
      <c r="S15" s="1027"/>
      <c r="T15" s="1027"/>
      <c r="U15" s="1027"/>
      <c r="V15" s="821"/>
      <c r="W15" s="1028" t="s">
        <v>445</v>
      </c>
      <c r="X15" s="1029"/>
      <c r="Y15" s="1030"/>
      <c r="Z15" s="1028" t="s">
        <v>441</v>
      </c>
      <c r="AA15" s="1029"/>
      <c r="AB15" s="1029"/>
      <c r="AC15" s="1030"/>
    </row>
    <row r="16" spans="2:29" ht="15" customHeight="1">
      <c r="B16" s="223"/>
      <c r="C16" s="292"/>
      <c r="D16" s="292"/>
      <c r="E16" s="292"/>
      <c r="F16" s="522"/>
      <c r="G16" s="522"/>
      <c r="H16" s="522"/>
      <c r="I16" s="522"/>
      <c r="J16" s="522"/>
      <c r="K16" s="522"/>
      <c r="L16" s="522"/>
      <c r="M16" s="522"/>
      <c r="N16" s="522"/>
      <c r="O16" s="523"/>
      <c r="Q16" s="1026" t="s">
        <v>543</v>
      </c>
      <c r="R16" s="1027"/>
      <c r="S16" s="1027"/>
      <c r="T16" s="1027"/>
      <c r="U16" s="1027"/>
      <c r="V16" s="821"/>
      <c r="W16" s="1028" t="s">
        <v>442</v>
      </c>
      <c r="X16" s="1029"/>
      <c r="Y16" s="1030"/>
      <c r="Z16" s="1028" t="s">
        <v>441</v>
      </c>
      <c r="AA16" s="1029"/>
      <c r="AB16" s="1029"/>
      <c r="AC16" s="1030"/>
    </row>
    <row r="17" spans="2:29" ht="15" customHeight="1">
      <c r="B17" s="288"/>
      <c r="C17" s="1037"/>
      <c r="D17" s="1037"/>
      <c r="E17" s="1037"/>
      <c r="F17" s="1038"/>
      <c r="G17" s="1038"/>
      <c r="H17" s="1038"/>
      <c r="I17" s="1038"/>
      <c r="J17" s="1038"/>
      <c r="K17" s="1038"/>
      <c r="L17" s="1038"/>
      <c r="M17" s="1038"/>
      <c r="N17" s="1038"/>
      <c r="O17" s="1039"/>
      <c r="Q17" s="1040" t="s">
        <v>544</v>
      </c>
      <c r="R17" s="1041"/>
      <c r="S17" s="1041"/>
      <c r="T17" s="1041"/>
      <c r="U17" s="1041"/>
      <c r="V17" s="859"/>
      <c r="W17" s="1042" t="s">
        <v>442</v>
      </c>
      <c r="X17" s="1043"/>
      <c r="Y17" s="1044"/>
      <c r="Z17" s="1042" t="s">
        <v>441</v>
      </c>
      <c r="AA17" s="1043"/>
      <c r="AB17" s="1043"/>
      <c r="AC17" s="1044"/>
    </row>
    <row r="18" spans="2:29" ht="3" customHeight="1">
      <c r="B18" s="222"/>
      <c r="C18" s="222"/>
      <c r="D18" s="222"/>
      <c r="E18" s="222"/>
      <c r="F18" s="222"/>
      <c r="G18" s="222"/>
      <c r="H18" s="222"/>
      <c r="I18" s="222"/>
      <c r="J18" s="222"/>
      <c r="K18" s="222"/>
      <c r="L18" s="222"/>
      <c r="M18" s="222"/>
      <c r="N18" s="222"/>
      <c r="O18" s="222"/>
      <c r="Q18" s="1045"/>
      <c r="R18" s="1045"/>
      <c r="S18" s="1045"/>
      <c r="T18" s="1045"/>
      <c r="U18" s="1045"/>
      <c r="V18" s="1045"/>
      <c r="W18" s="1024"/>
      <c r="X18" s="1024"/>
      <c r="Y18" s="1024"/>
      <c r="Z18" s="1024"/>
      <c r="AA18" s="1024"/>
      <c r="AB18" s="1024"/>
      <c r="AC18" s="1024"/>
    </row>
    <row r="19" spans="2:29" ht="18" customHeight="1">
      <c r="B19" s="1036" t="s">
        <v>462</v>
      </c>
      <c r="C19" s="1036"/>
      <c r="D19" s="1036"/>
      <c r="E19" s="1036"/>
      <c r="F19" s="1036"/>
      <c r="G19" s="1036"/>
      <c r="H19" s="1036"/>
      <c r="I19" s="1036"/>
      <c r="J19" s="1036"/>
      <c r="K19" s="1036"/>
      <c r="L19" s="1036"/>
      <c r="M19" s="1036"/>
      <c r="N19" s="1036"/>
      <c r="O19" s="1036"/>
      <c r="P19" s="373"/>
      <c r="Q19" s="1036" t="s">
        <v>461</v>
      </c>
      <c r="R19" s="1036"/>
      <c r="S19" s="1036"/>
      <c r="T19" s="1036"/>
      <c r="U19" s="1036"/>
      <c r="V19" s="1036"/>
      <c r="W19" s="1036"/>
      <c r="X19" s="1036"/>
      <c r="Y19" s="1036"/>
      <c r="Z19" s="1036"/>
      <c r="AA19" s="1036"/>
      <c r="AB19" s="1036"/>
      <c r="AC19" s="1036"/>
    </row>
    <row r="20" spans="2:29" ht="18" customHeight="1">
      <c r="B20" s="450" t="s">
        <v>559</v>
      </c>
    </row>
    <row r="21" spans="2:29" ht="15" customHeight="1">
      <c r="B21" s="1008" t="s">
        <v>460</v>
      </c>
      <c r="C21" s="1009"/>
      <c r="D21" s="1009"/>
      <c r="E21" s="1009"/>
      <c r="F21" s="1009"/>
      <c r="G21" s="1009"/>
      <c r="H21" s="1009"/>
      <c r="I21" s="1009"/>
      <c r="J21" s="1009"/>
      <c r="K21" s="1009"/>
      <c r="L21" s="1009"/>
      <c r="M21" s="1009"/>
      <c r="N21" s="1009"/>
      <c r="O21" s="1010"/>
      <c r="Q21" s="1011" t="s">
        <v>459</v>
      </c>
      <c r="R21" s="1012"/>
      <c r="S21" s="1012"/>
      <c r="T21" s="1012"/>
      <c r="U21" s="1012"/>
      <c r="V21" s="1012"/>
      <c r="W21" s="1012"/>
      <c r="X21" s="1012"/>
      <c r="Y21" s="1012"/>
      <c r="Z21" s="1012"/>
      <c r="AA21" s="1012"/>
      <c r="AB21" s="1012"/>
      <c r="AC21" s="1013"/>
    </row>
    <row r="22" spans="2:29" ht="15" customHeight="1">
      <c r="B22" s="1014" t="s">
        <v>458</v>
      </c>
      <c r="C22" s="1015"/>
      <c r="D22" s="1015"/>
      <c r="E22" s="1015"/>
      <c r="F22" s="1015"/>
      <c r="G22" s="1015"/>
      <c r="H22" s="1015"/>
      <c r="I22" s="1015"/>
      <c r="J22" s="1015"/>
      <c r="K22" s="1015"/>
      <c r="L22" s="1015"/>
      <c r="M22" s="1015"/>
      <c r="N22" s="1015"/>
      <c r="O22" s="1016"/>
      <c r="Q22" s="1017" t="s">
        <v>457</v>
      </c>
      <c r="R22" s="1017"/>
      <c r="S22" s="1017"/>
      <c r="T22" s="1017"/>
      <c r="U22" s="1017"/>
      <c r="V22" s="1017"/>
      <c r="W22" s="1017" t="s">
        <v>456</v>
      </c>
      <c r="X22" s="1017"/>
      <c r="Y22" s="1017"/>
      <c r="Z22" s="1017" t="s">
        <v>455</v>
      </c>
      <c r="AA22" s="1017"/>
      <c r="AB22" s="1017"/>
      <c r="AC22" s="1017"/>
    </row>
    <row r="23" spans="2:29" ht="15" customHeight="1">
      <c r="B23" s="1018" t="s">
        <v>454</v>
      </c>
      <c r="C23" s="1019"/>
      <c r="D23" s="1019"/>
      <c r="E23" s="1019"/>
      <c r="F23" s="1019"/>
      <c r="G23" s="1019"/>
      <c r="H23" s="1020" t="s">
        <v>452</v>
      </c>
      <c r="I23" s="1020"/>
      <c r="J23" s="1020"/>
      <c r="K23" s="1020"/>
      <c r="L23" s="1020"/>
      <c r="M23" s="1020"/>
      <c r="N23" s="1020"/>
      <c r="O23" s="1021"/>
      <c r="Q23" s="1022" t="s">
        <v>535</v>
      </c>
      <c r="R23" s="857"/>
      <c r="S23" s="857"/>
      <c r="T23" s="857"/>
      <c r="U23" s="857"/>
      <c r="V23" s="858"/>
      <c r="W23" s="1023" t="s">
        <v>445</v>
      </c>
      <c r="X23" s="1024"/>
      <c r="Y23" s="1025"/>
      <c r="Z23" s="1023" t="s">
        <v>441</v>
      </c>
      <c r="AA23" s="1024"/>
      <c r="AB23" s="1024"/>
      <c r="AC23" s="1025"/>
    </row>
    <row r="24" spans="2:29" ht="15" customHeight="1">
      <c r="B24" s="1018" t="s">
        <v>453</v>
      </c>
      <c r="C24" s="1019"/>
      <c r="D24" s="1019"/>
      <c r="E24" s="1019"/>
      <c r="F24" s="1019"/>
      <c r="G24" s="1019"/>
      <c r="H24" s="1020" t="s">
        <v>452</v>
      </c>
      <c r="I24" s="1020"/>
      <c r="J24" s="1020"/>
      <c r="K24" s="1020"/>
      <c r="L24" s="1020"/>
      <c r="M24" s="1020"/>
      <c r="N24" s="1020"/>
      <c r="O24" s="1021"/>
      <c r="Q24" s="1026" t="s">
        <v>536</v>
      </c>
      <c r="R24" s="1027"/>
      <c r="S24" s="1027"/>
      <c r="T24" s="1027"/>
      <c r="U24" s="1027"/>
      <c r="V24" s="821"/>
      <c r="W24" s="1028" t="s">
        <v>445</v>
      </c>
      <c r="X24" s="1029"/>
      <c r="Y24" s="1030"/>
      <c r="Z24" s="1028" t="s">
        <v>441</v>
      </c>
      <c r="AA24" s="1029"/>
      <c r="AB24" s="1029"/>
      <c r="AC24" s="1030"/>
    </row>
    <row r="25" spans="2:29" ht="15" customHeight="1">
      <c r="B25" s="1031" t="s">
        <v>451</v>
      </c>
      <c r="C25" s="1032"/>
      <c r="D25" s="1032"/>
      <c r="E25" s="1032"/>
      <c r="F25" s="1033" t="s">
        <v>750</v>
      </c>
      <c r="G25" s="1033"/>
      <c r="H25" s="1033"/>
      <c r="I25" s="1033"/>
      <c r="J25" s="1033"/>
      <c r="K25" s="1033"/>
      <c r="L25" s="1033"/>
      <c r="M25" s="1033"/>
      <c r="N25" s="1033"/>
      <c r="O25" s="1034"/>
      <c r="Q25" s="1026" t="s">
        <v>537</v>
      </c>
      <c r="R25" s="1027"/>
      <c r="S25" s="1027"/>
      <c r="T25" s="1027"/>
      <c r="U25" s="1027"/>
      <c r="V25" s="821"/>
      <c r="W25" s="1028" t="s">
        <v>442</v>
      </c>
      <c r="X25" s="1029"/>
      <c r="Y25" s="1030"/>
      <c r="Z25" s="1028" t="s">
        <v>441</v>
      </c>
      <c r="AA25" s="1029"/>
      <c r="AB25" s="1029"/>
      <c r="AC25" s="1030"/>
    </row>
    <row r="26" spans="2:29" ht="15" customHeight="1">
      <c r="B26" s="223"/>
      <c r="C26" s="1035" t="s">
        <v>749</v>
      </c>
      <c r="D26" s="1035"/>
      <c r="E26" s="1035"/>
      <c r="F26" s="1033" t="s">
        <v>447</v>
      </c>
      <c r="G26" s="1033"/>
      <c r="H26" s="1033"/>
      <c r="I26" s="1033"/>
      <c r="J26" s="1033"/>
      <c r="K26" s="1033"/>
      <c r="L26" s="1033"/>
      <c r="M26" s="1033"/>
      <c r="N26" s="1033"/>
      <c r="O26" s="1034"/>
      <c r="Q26" s="1026" t="s">
        <v>538</v>
      </c>
      <c r="R26" s="1027"/>
      <c r="S26" s="1027"/>
      <c r="T26" s="1027"/>
      <c r="U26" s="1027"/>
      <c r="V26" s="821"/>
      <c r="W26" s="1028" t="s">
        <v>450</v>
      </c>
      <c r="X26" s="1029"/>
      <c r="Y26" s="1030"/>
      <c r="Z26" s="1028" t="s">
        <v>441</v>
      </c>
      <c r="AA26" s="1029"/>
      <c r="AB26" s="1029"/>
      <c r="AC26" s="1030"/>
    </row>
    <row r="27" spans="2:29" ht="15" customHeight="1">
      <c r="B27" s="223"/>
      <c r="C27" s="1032" t="s">
        <v>438</v>
      </c>
      <c r="D27" s="1032"/>
      <c r="E27" s="1032"/>
      <c r="F27" s="1033" t="s">
        <v>446</v>
      </c>
      <c r="G27" s="1033"/>
      <c r="H27" s="1033"/>
      <c r="I27" s="1033"/>
      <c r="J27" s="1033"/>
      <c r="K27" s="1033"/>
      <c r="L27" s="1033"/>
      <c r="M27" s="1033"/>
      <c r="N27" s="1033"/>
      <c r="O27" s="1034"/>
      <c r="Q27" s="1026" t="s">
        <v>539</v>
      </c>
      <c r="R27" s="1027"/>
      <c r="S27" s="1027"/>
      <c r="T27" s="1027"/>
      <c r="U27" s="1027"/>
      <c r="V27" s="821"/>
      <c r="W27" s="1028" t="s">
        <v>450</v>
      </c>
      <c r="X27" s="1029"/>
      <c r="Y27" s="1030"/>
      <c r="Z27" s="1028" t="s">
        <v>441</v>
      </c>
      <c r="AA27" s="1029"/>
      <c r="AB27" s="1029"/>
      <c r="AC27" s="1030"/>
    </row>
    <row r="28" spans="2:29" ht="15" customHeight="1">
      <c r="B28" s="1031" t="s">
        <v>449</v>
      </c>
      <c r="C28" s="1032"/>
      <c r="D28" s="1032"/>
      <c r="E28" s="1032"/>
      <c r="F28" s="1033" t="s">
        <v>179</v>
      </c>
      <c r="G28" s="1033"/>
      <c r="H28" s="1033"/>
      <c r="I28" s="1033"/>
      <c r="J28" s="1033"/>
      <c r="K28" s="1033"/>
      <c r="L28" s="1033"/>
      <c r="M28" s="1033"/>
      <c r="N28" s="1033"/>
      <c r="O28" s="1034"/>
      <c r="Q28" s="1026" t="s">
        <v>540</v>
      </c>
      <c r="R28" s="1027"/>
      <c r="S28" s="1027"/>
      <c r="T28" s="1027"/>
      <c r="U28" s="1027"/>
      <c r="V28" s="821"/>
      <c r="W28" s="1028" t="s">
        <v>450</v>
      </c>
      <c r="X28" s="1029"/>
      <c r="Y28" s="1030"/>
      <c r="Z28" s="1028" t="s">
        <v>441</v>
      </c>
      <c r="AA28" s="1029"/>
      <c r="AB28" s="1029"/>
      <c r="AC28" s="1030"/>
    </row>
    <row r="29" spans="2:29" ht="15" customHeight="1">
      <c r="B29" s="223"/>
      <c r="C29" s="1035" t="s">
        <v>749</v>
      </c>
      <c r="D29" s="1035"/>
      <c r="E29" s="1035"/>
      <c r="F29" s="1033" t="s">
        <v>447</v>
      </c>
      <c r="G29" s="1033"/>
      <c r="H29" s="1033"/>
      <c r="I29" s="1033"/>
      <c r="J29" s="1033"/>
      <c r="K29" s="1033"/>
      <c r="L29" s="1033"/>
      <c r="M29" s="1033"/>
      <c r="N29" s="1033"/>
      <c r="O29" s="1034"/>
      <c r="Q29" s="1026" t="s">
        <v>541</v>
      </c>
      <c r="R29" s="1027"/>
      <c r="S29" s="1027"/>
      <c r="T29" s="1027"/>
      <c r="U29" s="1027"/>
      <c r="V29" s="821"/>
      <c r="W29" s="1028" t="s">
        <v>450</v>
      </c>
      <c r="X29" s="1029"/>
      <c r="Y29" s="1030"/>
      <c r="Z29" s="1028" t="s">
        <v>441</v>
      </c>
      <c r="AA29" s="1029"/>
      <c r="AB29" s="1029"/>
      <c r="AC29" s="1030"/>
    </row>
    <row r="30" spans="2:29" ht="15" customHeight="1">
      <c r="B30" s="223"/>
      <c r="C30" s="1032" t="s">
        <v>438</v>
      </c>
      <c r="D30" s="1032"/>
      <c r="E30" s="1032"/>
      <c r="F30" s="1033" t="s">
        <v>582</v>
      </c>
      <c r="G30" s="1033"/>
      <c r="H30" s="1033"/>
      <c r="I30" s="1033"/>
      <c r="J30" s="1033"/>
      <c r="K30" s="1033"/>
      <c r="L30" s="1033"/>
      <c r="M30" s="1033"/>
      <c r="N30" s="1033"/>
      <c r="O30" s="1034"/>
      <c r="Q30" s="1026" t="s">
        <v>542</v>
      </c>
      <c r="R30" s="1027"/>
      <c r="S30" s="1027"/>
      <c r="T30" s="1027"/>
      <c r="U30" s="1027"/>
      <c r="V30" s="821"/>
      <c r="W30" s="1028" t="s">
        <v>445</v>
      </c>
      <c r="X30" s="1029"/>
      <c r="Y30" s="1030"/>
      <c r="Z30" s="1028" t="s">
        <v>441</v>
      </c>
      <c r="AA30" s="1029"/>
      <c r="AB30" s="1029"/>
      <c r="AC30" s="1030"/>
    </row>
    <row r="31" spans="2:29" ht="15" customHeight="1">
      <c r="B31" s="1031" t="s">
        <v>444</v>
      </c>
      <c r="C31" s="1032"/>
      <c r="D31" s="1032"/>
      <c r="E31" s="1032"/>
      <c r="F31" s="1033" t="s">
        <v>110</v>
      </c>
      <c r="G31" s="1033"/>
      <c r="H31" s="1033"/>
      <c r="I31" s="1033"/>
      <c r="J31" s="1033"/>
      <c r="K31" s="1033"/>
      <c r="L31" s="1033"/>
      <c r="M31" s="1033"/>
      <c r="N31" s="1033"/>
      <c r="O31" s="1034"/>
      <c r="Q31" s="1026" t="s">
        <v>543</v>
      </c>
      <c r="R31" s="1027"/>
      <c r="S31" s="1027"/>
      <c r="T31" s="1027"/>
      <c r="U31" s="1027"/>
      <c r="V31" s="821"/>
      <c r="W31" s="1028" t="s">
        <v>442</v>
      </c>
      <c r="X31" s="1029"/>
      <c r="Y31" s="1030"/>
      <c r="Z31" s="1028" t="s">
        <v>441</v>
      </c>
      <c r="AA31" s="1029"/>
      <c r="AB31" s="1029"/>
      <c r="AC31" s="1030"/>
    </row>
    <row r="32" spans="2:29" ht="15" customHeight="1">
      <c r="B32" s="223"/>
      <c r="C32" s="1035" t="s">
        <v>749</v>
      </c>
      <c r="D32" s="1035"/>
      <c r="E32" s="1035"/>
      <c r="F32" s="1033" t="s">
        <v>439</v>
      </c>
      <c r="G32" s="1033"/>
      <c r="H32" s="1033"/>
      <c r="I32" s="1033"/>
      <c r="J32" s="1033"/>
      <c r="K32" s="1033"/>
      <c r="L32" s="1033"/>
      <c r="M32" s="1033"/>
      <c r="N32" s="1033"/>
      <c r="O32" s="1034"/>
      <c r="Q32" s="1026" t="s">
        <v>544</v>
      </c>
      <c r="R32" s="1027"/>
      <c r="S32" s="1027"/>
      <c r="T32" s="1027"/>
      <c r="U32" s="1027"/>
      <c r="V32" s="821"/>
      <c r="W32" s="1028" t="s">
        <v>442</v>
      </c>
      <c r="X32" s="1029"/>
      <c r="Y32" s="1030"/>
      <c r="Z32" s="1028" t="s">
        <v>441</v>
      </c>
      <c r="AA32" s="1029"/>
      <c r="AB32" s="1029"/>
      <c r="AC32" s="1030"/>
    </row>
    <row r="33" spans="2:29" ht="15" customHeight="1">
      <c r="B33" s="288"/>
      <c r="C33" s="1037" t="s">
        <v>438</v>
      </c>
      <c r="D33" s="1037"/>
      <c r="E33" s="1037"/>
      <c r="F33" s="1038" t="s">
        <v>437</v>
      </c>
      <c r="G33" s="1038"/>
      <c r="H33" s="1038"/>
      <c r="I33" s="1038"/>
      <c r="J33" s="1038"/>
      <c r="K33" s="1038"/>
      <c r="L33" s="1038"/>
      <c r="M33" s="1038"/>
      <c r="N33" s="1038"/>
      <c r="O33" s="1039"/>
      <c r="Q33" s="1048"/>
      <c r="R33" s="1048"/>
      <c r="S33" s="1048"/>
      <c r="T33" s="1048"/>
      <c r="U33" s="1048"/>
      <c r="V33" s="1048"/>
      <c r="W33" s="1049"/>
      <c r="X33" s="1049"/>
      <c r="Y33" s="1049"/>
      <c r="Z33" s="1049"/>
      <c r="AA33" s="1049"/>
      <c r="AB33" s="1049"/>
      <c r="AC33" s="1049"/>
    </row>
    <row r="34" spans="2:29" ht="12.9" customHeight="1">
      <c r="B34" s="524" t="s">
        <v>724</v>
      </c>
      <c r="C34" s="524"/>
      <c r="D34" s="524"/>
      <c r="E34" s="524"/>
      <c r="F34" s="524"/>
      <c r="G34" s="524"/>
      <c r="H34" s="524"/>
      <c r="I34" s="524"/>
      <c r="J34" s="524"/>
      <c r="K34" s="524"/>
      <c r="L34" s="524"/>
      <c r="M34" s="524"/>
      <c r="N34" s="524"/>
      <c r="O34" s="524"/>
      <c r="P34" s="524"/>
      <c r="Q34" s="524"/>
      <c r="R34" s="524"/>
      <c r="S34" s="524"/>
      <c r="T34" s="524"/>
      <c r="U34" s="524"/>
      <c r="V34" s="524"/>
      <c r="W34" s="524"/>
      <c r="X34" s="524"/>
      <c r="Y34" s="524"/>
      <c r="Z34" s="524"/>
      <c r="AA34" s="524"/>
      <c r="AB34" s="524"/>
      <c r="AC34" s="524"/>
    </row>
    <row r="35" spans="2:29" ht="12.9" customHeight="1">
      <c r="B35" s="524" t="s">
        <v>725</v>
      </c>
      <c r="C35" s="524"/>
      <c r="D35" s="524"/>
      <c r="E35" s="524"/>
      <c r="F35" s="524"/>
      <c r="G35" s="524"/>
      <c r="H35" s="524"/>
      <c r="I35" s="524"/>
      <c r="J35" s="524"/>
      <c r="K35" s="524"/>
      <c r="L35" s="524"/>
      <c r="M35" s="524"/>
      <c r="N35" s="524"/>
      <c r="O35" s="524"/>
      <c r="P35" s="524"/>
      <c r="Q35" s="524"/>
      <c r="R35" s="524"/>
      <c r="S35" s="524"/>
      <c r="T35" s="524"/>
      <c r="U35" s="524"/>
      <c r="V35" s="524"/>
      <c r="W35" s="524"/>
      <c r="X35" s="524"/>
      <c r="Y35" s="524"/>
      <c r="Z35" s="524"/>
      <c r="AA35" s="524"/>
      <c r="AB35" s="524"/>
      <c r="AC35" s="524"/>
    </row>
    <row r="36" spans="2:29" ht="12.9" customHeight="1">
      <c r="B36" s="524" t="s">
        <v>726</v>
      </c>
      <c r="C36" s="524"/>
      <c r="D36" s="524"/>
      <c r="E36" s="524"/>
      <c r="F36" s="524"/>
      <c r="G36" s="524"/>
      <c r="H36" s="524"/>
      <c r="I36" s="524"/>
      <c r="J36" s="524"/>
      <c r="K36" s="524"/>
      <c r="L36" s="524"/>
      <c r="M36" s="524"/>
      <c r="N36" s="524"/>
      <c r="O36" s="524"/>
      <c r="P36" s="524"/>
      <c r="Q36" s="524"/>
      <c r="R36" s="524"/>
      <c r="S36" s="524"/>
      <c r="T36" s="524"/>
      <c r="U36" s="524"/>
      <c r="V36" s="524"/>
      <c r="W36" s="524"/>
      <c r="X36" s="524"/>
      <c r="Y36" s="524"/>
      <c r="Z36" s="524"/>
      <c r="AA36" s="524"/>
      <c r="AB36" s="524"/>
      <c r="AC36" s="524"/>
    </row>
    <row r="37" spans="2:29" ht="12.9" customHeight="1">
      <c r="B37" s="524" t="s">
        <v>727</v>
      </c>
      <c r="C37" s="524"/>
      <c r="D37" s="524"/>
      <c r="E37" s="524"/>
      <c r="F37" s="524"/>
      <c r="G37" s="524"/>
      <c r="H37" s="524"/>
      <c r="I37" s="524"/>
      <c r="J37" s="524"/>
      <c r="K37" s="524"/>
      <c r="L37" s="524"/>
      <c r="M37" s="524"/>
      <c r="N37" s="524"/>
      <c r="O37" s="524"/>
      <c r="P37" s="524"/>
      <c r="Q37" s="524"/>
      <c r="R37" s="524"/>
      <c r="S37" s="524"/>
      <c r="T37" s="524"/>
      <c r="U37" s="524"/>
      <c r="V37" s="524"/>
      <c r="W37" s="524"/>
      <c r="X37" s="524"/>
      <c r="Y37" s="524"/>
      <c r="Z37" s="524"/>
      <c r="AA37" s="524"/>
      <c r="AB37" s="524"/>
      <c r="AC37" s="524"/>
    </row>
    <row r="38" spans="2:29" ht="12.9" customHeight="1">
      <c r="B38" s="524" t="s">
        <v>728</v>
      </c>
      <c r="C38" s="524"/>
      <c r="D38" s="524"/>
      <c r="E38" s="524"/>
      <c r="F38" s="524"/>
      <c r="G38" s="524"/>
      <c r="H38" s="524"/>
      <c r="I38" s="524"/>
      <c r="J38" s="524"/>
      <c r="K38" s="524"/>
      <c r="L38" s="524"/>
      <c r="M38" s="524"/>
      <c r="N38" s="524"/>
      <c r="O38" s="524"/>
      <c r="P38" s="524"/>
      <c r="Q38" s="524"/>
      <c r="R38" s="524"/>
      <c r="S38" s="524"/>
      <c r="T38" s="524"/>
      <c r="U38" s="524"/>
      <c r="V38" s="524"/>
      <c r="W38" s="524"/>
      <c r="X38" s="524"/>
      <c r="Y38" s="524"/>
      <c r="Z38" s="524"/>
      <c r="AA38" s="524"/>
      <c r="AB38" s="524"/>
      <c r="AC38" s="524"/>
    </row>
    <row r="39" spans="2:29" ht="12.9" customHeight="1">
      <c r="B39" s="1046" t="s">
        <v>747</v>
      </c>
      <c r="C39" s="600"/>
      <c r="D39" s="600"/>
      <c r="E39" s="600"/>
      <c r="F39" s="600"/>
      <c r="G39" s="526"/>
      <c r="H39" s="526"/>
      <c r="I39" s="526"/>
      <c r="J39" s="526"/>
      <c r="K39" s="526"/>
      <c r="L39" s="526"/>
      <c r="M39" s="526"/>
      <c r="N39" s="526"/>
      <c r="O39" s="526"/>
      <c r="P39" s="526"/>
      <c r="Q39" s="526"/>
      <c r="R39" s="526"/>
      <c r="S39" s="526"/>
      <c r="T39" s="526"/>
      <c r="U39" s="526"/>
      <c r="V39" s="526"/>
      <c r="W39" s="526"/>
      <c r="X39" s="526"/>
      <c r="Y39" s="526"/>
      <c r="Z39" s="526"/>
      <c r="AA39" s="526"/>
      <c r="AB39" s="526"/>
      <c r="AC39" s="526"/>
    </row>
    <row r="40" spans="2:29" ht="12.9" customHeight="1">
      <c r="B40" s="524"/>
      <c r="C40" s="525" t="s">
        <v>436</v>
      </c>
      <c r="D40" s="525"/>
      <c r="E40" s="525"/>
      <c r="F40" s="525"/>
      <c r="G40" s="525"/>
      <c r="H40" s="525"/>
      <c r="I40" s="525"/>
      <c r="J40" s="525"/>
      <c r="K40" s="525"/>
      <c r="L40" s="525"/>
      <c r="M40" s="525"/>
      <c r="N40" s="525"/>
      <c r="O40" s="525"/>
      <c r="P40" s="525"/>
      <c r="Q40" s="525"/>
      <c r="R40" s="525"/>
      <c r="S40" s="525" t="s">
        <v>435</v>
      </c>
      <c r="T40" s="525"/>
      <c r="U40" s="525"/>
      <c r="V40" s="525"/>
      <c r="W40" s="525"/>
      <c r="X40" s="525"/>
      <c r="Y40" s="525"/>
      <c r="Z40" s="525"/>
      <c r="AA40" s="525"/>
      <c r="AB40" s="525"/>
      <c r="AC40" s="525"/>
    </row>
    <row r="41" spans="2:29" ht="12.9" customHeight="1">
      <c r="B41" s="524"/>
      <c r="C41" s="525" t="s">
        <v>434</v>
      </c>
      <c r="D41" s="525"/>
      <c r="E41" s="525"/>
      <c r="F41" s="525"/>
      <c r="G41" s="525"/>
      <c r="H41" s="525"/>
      <c r="I41" s="525"/>
      <c r="J41" s="525"/>
      <c r="K41" s="525"/>
      <c r="L41" s="525"/>
      <c r="M41" s="525"/>
      <c r="N41" s="525"/>
      <c r="O41" s="525"/>
      <c r="P41" s="525"/>
      <c r="Q41" s="525"/>
      <c r="R41" s="525"/>
      <c r="S41" s="525" t="s">
        <v>433</v>
      </c>
      <c r="T41" s="525"/>
      <c r="U41" s="525"/>
      <c r="V41" s="525"/>
      <c r="W41" s="525"/>
      <c r="X41" s="525"/>
      <c r="Y41" s="525"/>
      <c r="Z41" s="525"/>
      <c r="AA41" s="525"/>
      <c r="AB41" s="525"/>
      <c r="AC41" s="525"/>
    </row>
    <row r="42" spans="2:29" ht="12.9" customHeight="1">
      <c r="B42" s="524"/>
      <c r="C42" s="525" t="s">
        <v>432</v>
      </c>
      <c r="D42" s="525"/>
      <c r="E42" s="525"/>
      <c r="F42" s="525"/>
      <c r="G42" s="525"/>
      <c r="H42" s="525"/>
      <c r="I42" s="525"/>
      <c r="J42" s="525"/>
      <c r="K42" s="525"/>
      <c r="L42" s="525"/>
      <c r="M42" s="525"/>
      <c r="N42" s="525"/>
      <c r="O42" s="525"/>
      <c r="P42" s="525"/>
      <c r="Q42" s="525"/>
      <c r="R42" s="525"/>
      <c r="S42" s="525" t="s">
        <v>431</v>
      </c>
      <c r="T42" s="525"/>
      <c r="U42" s="525"/>
      <c r="V42" s="525"/>
      <c r="W42" s="525"/>
      <c r="X42" s="525"/>
      <c r="Y42" s="525"/>
      <c r="Z42" s="525"/>
      <c r="AA42" s="525"/>
      <c r="AB42" s="525"/>
      <c r="AC42" s="525"/>
    </row>
    <row r="43" spans="2:29" ht="12.9" customHeight="1">
      <c r="B43" s="524"/>
      <c r="C43" s="525" t="s">
        <v>430</v>
      </c>
      <c r="D43" s="525"/>
      <c r="E43" s="525"/>
      <c r="F43" s="525"/>
      <c r="G43" s="525"/>
      <c r="H43" s="525"/>
      <c r="I43" s="525"/>
      <c r="J43" s="525"/>
      <c r="K43" s="525"/>
      <c r="L43" s="525"/>
      <c r="M43" s="525"/>
      <c r="N43" s="525"/>
      <c r="O43" s="525"/>
      <c r="P43" s="525"/>
      <c r="Q43" s="525"/>
      <c r="R43" s="525"/>
      <c r="S43" s="525"/>
      <c r="T43" s="525"/>
      <c r="U43" s="525"/>
      <c r="V43" s="525"/>
      <c r="W43" s="525"/>
      <c r="X43" s="525"/>
      <c r="Y43" s="525"/>
      <c r="Z43" s="525"/>
      <c r="AA43" s="525"/>
      <c r="AB43" s="525"/>
      <c r="AC43" s="525"/>
    </row>
    <row r="44" spans="2:29" ht="12.9" customHeight="1">
      <c r="B44" s="524" t="s">
        <v>729</v>
      </c>
      <c r="C44" s="1046" t="s">
        <v>730</v>
      </c>
      <c r="D44" s="1046"/>
      <c r="E44" s="1046"/>
      <c r="F44" s="1046"/>
      <c r="G44" s="1046"/>
      <c r="H44" s="1046"/>
      <c r="I44" s="525"/>
      <c r="J44" s="525"/>
      <c r="K44" s="525"/>
      <c r="L44" s="525"/>
      <c r="M44" s="525"/>
      <c r="N44" s="525"/>
      <c r="O44" s="525"/>
      <c r="P44" s="525"/>
      <c r="Q44" s="525"/>
      <c r="R44" s="525"/>
      <c r="S44" s="525"/>
      <c r="T44" s="525"/>
      <c r="U44" s="525"/>
      <c r="V44" s="525"/>
      <c r="W44" s="525"/>
      <c r="X44" s="525"/>
      <c r="Y44" s="525"/>
      <c r="Z44" s="525"/>
      <c r="AA44" s="525"/>
      <c r="AB44" s="525"/>
      <c r="AC44" s="525"/>
    </row>
    <row r="45" spans="2:29" ht="12.9" customHeight="1">
      <c r="B45" s="524"/>
      <c r="C45" s="524"/>
      <c r="D45" s="525" t="s">
        <v>731</v>
      </c>
      <c r="E45" s="525"/>
      <c r="F45" s="525"/>
      <c r="G45" s="525"/>
      <c r="H45" s="525"/>
      <c r="I45" s="525"/>
      <c r="J45" s="525"/>
      <c r="K45" s="525"/>
      <c r="L45" s="525"/>
      <c r="M45" s="525"/>
      <c r="N45" s="525"/>
      <c r="O45" s="525"/>
      <c r="P45" s="525"/>
      <c r="Q45" s="525"/>
      <c r="R45" s="525"/>
      <c r="S45" s="1047" t="s">
        <v>429</v>
      </c>
      <c r="T45" s="1047"/>
      <c r="U45" s="1047"/>
      <c r="V45" s="1047"/>
      <c r="W45" s="1047"/>
      <c r="X45" s="1047"/>
      <c r="Y45" s="1047"/>
      <c r="Z45" s="1047"/>
      <c r="AA45" s="1047"/>
      <c r="AB45" s="1047"/>
      <c r="AC45" s="1047"/>
    </row>
    <row r="46" spans="2:29" ht="12.9" customHeight="1">
      <c r="B46" s="524"/>
      <c r="C46" s="524"/>
      <c r="D46" s="525" t="s">
        <v>732</v>
      </c>
      <c r="E46" s="525"/>
      <c r="F46" s="525"/>
      <c r="G46" s="525"/>
      <c r="H46" s="525"/>
      <c r="I46" s="525"/>
      <c r="J46" s="525"/>
      <c r="K46" s="525"/>
      <c r="L46" s="525"/>
      <c r="M46" s="525"/>
      <c r="N46" s="525"/>
      <c r="O46" s="525"/>
      <c r="P46" s="525"/>
      <c r="Q46" s="525"/>
      <c r="R46" s="525"/>
      <c r="S46" s="1047" t="s">
        <v>428</v>
      </c>
      <c r="T46" s="1047"/>
      <c r="U46" s="1047"/>
      <c r="V46" s="1047"/>
      <c r="W46" s="1047"/>
      <c r="X46" s="1047"/>
      <c r="Y46" s="1047"/>
      <c r="Z46" s="1047"/>
      <c r="AA46" s="1047"/>
      <c r="AB46" s="1047"/>
      <c r="AC46" s="1047"/>
    </row>
    <row r="47" spans="2:29" ht="12.9" customHeight="1">
      <c r="B47" s="524" t="s">
        <v>733</v>
      </c>
      <c r="C47" s="525" t="s">
        <v>734</v>
      </c>
      <c r="D47" s="525"/>
      <c r="E47" s="525"/>
      <c r="F47" s="525"/>
      <c r="G47" s="525"/>
      <c r="H47" s="525"/>
      <c r="I47" s="525"/>
      <c r="J47" s="525"/>
      <c r="K47" s="525"/>
      <c r="L47" s="525"/>
      <c r="M47" s="525"/>
      <c r="N47" s="525"/>
      <c r="O47" s="525"/>
      <c r="P47" s="525"/>
      <c r="Q47" s="525"/>
      <c r="R47" s="525"/>
      <c r="S47" s="525"/>
      <c r="T47" s="525"/>
      <c r="U47" s="525"/>
      <c r="V47" s="525"/>
      <c r="W47" s="525"/>
      <c r="X47" s="525"/>
      <c r="Y47" s="525"/>
      <c r="Z47" s="525"/>
      <c r="AA47" s="525"/>
      <c r="AB47" s="525"/>
      <c r="AC47" s="525"/>
    </row>
    <row r="48" spans="2:29" ht="12.9" customHeight="1">
      <c r="B48" s="524"/>
      <c r="C48" s="525" t="s">
        <v>642</v>
      </c>
      <c r="D48" s="525"/>
      <c r="E48" s="525"/>
      <c r="F48" s="525"/>
      <c r="G48" s="525"/>
      <c r="H48" s="525"/>
      <c r="I48" s="525"/>
      <c r="J48" s="525"/>
      <c r="K48" s="525"/>
      <c r="L48" s="525"/>
      <c r="M48" s="525"/>
      <c r="N48" s="525"/>
      <c r="O48" s="525"/>
      <c r="P48" s="525"/>
      <c r="Q48" s="525"/>
      <c r="R48" s="525"/>
      <c r="S48" s="525"/>
      <c r="T48" s="525"/>
      <c r="U48" s="525"/>
      <c r="V48" s="525"/>
      <c r="W48" s="525"/>
      <c r="X48" s="525"/>
      <c r="Y48" s="525"/>
      <c r="Z48" s="525"/>
      <c r="AA48" s="525"/>
      <c r="AB48" s="525"/>
      <c r="AC48" s="525"/>
    </row>
    <row r="49" spans="2:29" ht="12.9" customHeight="1">
      <c r="B49" s="524" t="s">
        <v>735</v>
      </c>
      <c r="C49" s="524"/>
      <c r="D49" s="524"/>
      <c r="E49" s="524"/>
      <c r="F49" s="524"/>
      <c r="G49" s="524"/>
      <c r="H49" s="524"/>
      <c r="I49" s="524"/>
      <c r="J49" s="524"/>
      <c r="K49" s="524"/>
      <c r="L49" s="524"/>
      <c r="M49" s="524"/>
      <c r="N49" s="524"/>
      <c r="O49" s="524"/>
      <c r="P49" s="524"/>
      <c r="Q49" s="524"/>
      <c r="R49" s="524"/>
      <c r="S49" s="524"/>
      <c r="T49" s="524"/>
      <c r="U49" s="524"/>
      <c r="V49" s="524"/>
      <c r="W49" s="524"/>
      <c r="X49" s="524"/>
      <c r="Y49" s="524"/>
      <c r="Z49" s="524"/>
      <c r="AA49" s="524"/>
      <c r="AB49" s="524"/>
      <c r="AC49" s="524"/>
    </row>
    <row r="50" spans="2:29" ht="12.9" customHeight="1">
      <c r="B50" s="1046" t="s">
        <v>736</v>
      </c>
      <c r="C50" s="1046"/>
      <c r="D50" s="1046"/>
      <c r="E50" s="1046"/>
      <c r="F50" s="1046"/>
      <c r="G50" s="1046"/>
      <c r="H50" s="1046"/>
      <c r="I50" s="1046"/>
      <c r="J50" s="1046"/>
      <c r="K50" s="1046"/>
      <c r="L50" s="1046"/>
      <c r="M50" s="1046"/>
      <c r="N50" s="1046"/>
      <c r="O50" s="1046"/>
      <c r="P50" s="1046"/>
      <c r="Q50" s="1046"/>
      <c r="R50" s="1046"/>
      <c r="S50" s="1046"/>
      <c r="T50" s="1046"/>
      <c r="U50" s="1046"/>
      <c r="V50" s="1046"/>
      <c r="W50" s="1046"/>
      <c r="X50" s="1046"/>
      <c r="Y50" s="1046"/>
      <c r="Z50" s="1046"/>
      <c r="AA50" s="1046"/>
      <c r="AB50" s="1046"/>
      <c r="AC50" s="1046"/>
    </row>
    <row r="51" spans="2:29" ht="12.9" customHeight="1">
      <c r="B51" s="524"/>
      <c r="C51" s="525" t="s">
        <v>737</v>
      </c>
      <c r="D51" s="525"/>
      <c r="E51" s="525"/>
      <c r="F51" s="525"/>
      <c r="G51" s="525"/>
      <c r="H51" s="525"/>
      <c r="I51" s="525"/>
      <c r="J51" s="525"/>
      <c r="K51" s="525"/>
      <c r="L51" s="525"/>
      <c r="M51" s="525"/>
      <c r="N51" s="525"/>
      <c r="O51" s="525"/>
      <c r="P51" s="525"/>
      <c r="Q51" s="525"/>
      <c r="R51" s="525"/>
      <c r="S51" s="525"/>
      <c r="T51" s="525"/>
      <c r="U51" s="525"/>
      <c r="V51" s="525"/>
      <c r="W51" s="525"/>
      <c r="X51" s="525"/>
      <c r="Y51" s="525"/>
      <c r="Z51" s="525"/>
      <c r="AA51" s="525"/>
      <c r="AB51" s="525"/>
      <c r="AC51" s="525"/>
    </row>
    <row r="52" spans="2:29" ht="12.9" customHeight="1">
      <c r="B52" s="1046" t="s">
        <v>738</v>
      </c>
      <c r="C52" s="1046"/>
      <c r="D52" s="1046"/>
      <c r="E52" s="1046"/>
      <c r="F52" s="1046"/>
      <c r="G52" s="1046"/>
      <c r="H52" s="1046"/>
      <c r="I52" s="1046"/>
      <c r="J52" s="1046"/>
      <c r="K52" s="1046"/>
      <c r="L52" s="1046"/>
      <c r="M52" s="526"/>
      <c r="N52" s="526"/>
      <c r="O52" s="526"/>
      <c r="P52" s="526"/>
      <c r="Q52" s="526"/>
      <c r="R52" s="526"/>
      <c r="S52" s="526"/>
      <c r="T52" s="526"/>
      <c r="U52" s="526"/>
      <c r="V52" s="526"/>
      <c r="W52" s="526"/>
      <c r="X52" s="526"/>
      <c r="Y52" s="526"/>
      <c r="Z52" s="526"/>
      <c r="AA52" s="526"/>
      <c r="AB52" s="526"/>
      <c r="AC52" s="526"/>
    </row>
    <row r="53" spans="2:29" ht="12.9" customHeight="1">
      <c r="B53" s="524"/>
      <c r="C53" s="525" t="s">
        <v>739</v>
      </c>
      <c r="D53" s="525"/>
      <c r="E53" s="525"/>
      <c r="F53" s="525"/>
      <c r="G53" s="525"/>
      <c r="H53" s="525"/>
      <c r="I53" s="525"/>
      <c r="J53" s="525"/>
      <c r="K53" s="525"/>
      <c r="L53" s="525"/>
      <c r="M53" s="525"/>
      <c r="N53" s="525"/>
      <c r="O53" s="525"/>
      <c r="P53" s="525"/>
      <c r="Q53" s="525"/>
      <c r="R53" s="525"/>
      <c r="S53" s="525"/>
      <c r="T53" s="525"/>
      <c r="U53" s="525"/>
      <c r="V53" s="525"/>
      <c r="W53" s="525"/>
      <c r="X53" s="525"/>
      <c r="Y53" s="525"/>
      <c r="Z53" s="525"/>
      <c r="AA53" s="525"/>
      <c r="AB53" s="525"/>
      <c r="AC53" s="525"/>
    </row>
    <row r="54" spans="2:29" ht="12.9" customHeight="1">
      <c r="B54" s="524"/>
      <c r="C54" s="525" t="s">
        <v>740</v>
      </c>
      <c r="D54" s="525"/>
      <c r="E54" s="525"/>
      <c r="F54" s="525"/>
      <c r="G54" s="525"/>
      <c r="H54" s="525"/>
      <c r="I54" s="525"/>
      <c r="J54" s="525"/>
      <c r="K54" s="525"/>
      <c r="L54" s="525"/>
      <c r="M54" s="525"/>
      <c r="N54" s="525"/>
      <c r="O54" s="525"/>
      <c r="P54" s="525"/>
      <c r="Q54" s="525"/>
      <c r="R54" s="525"/>
      <c r="S54" s="525"/>
      <c r="T54" s="525"/>
      <c r="U54" s="525"/>
      <c r="V54" s="525"/>
      <c r="W54" s="525"/>
      <c r="X54" s="525"/>
      <c r="Y54" s="525"/>
      <c r="Z54" s="525"/>
      <c r="AA54" s="525"/>
      <c r="AB54" s="525"/>
      <c r="AC54" s="525"/>
    </row>
    <row r="55" spans="2:29" ht="12.9" customHeight="1">
      <c r="B55" s="524"/>
      <c r="C55" s="525" t="s">
        <v>741</v>
      </c>
      <c r="D55" s="525"/>
      <c r="E55" s="525"/>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row>
    <row r="56" spans="2:29" ht="12.9" customHeight="1">
      <c r="B56" s="527" t="s">
        <v>742</v>
      </c>
      <c r="C56" s="528"/>
      <c r="D56" s="462"/>
      <c r="E56" s="462"/>
      <c r="F56" s="462"/>
      <c r="G56" s="462"/>
      <c r="H56" s="462"/>
      <c r="I56" s="462"/>
      <c r="J56" s="462"/>
      <c r="K56" s="462"/>
      <c r="L56" s="462"/>
      <c r="M56" s="462"/>
      <c r="N56" s="462"/>
      <c r="O56" s="462"/>
      <c r="P56" s="462"/>
      <c r="Q56" s="462"/>
      <c r="R56" s="462"/>
      <c r="S56" s="462"/>
      <c r="T56" s="462"/>
      <c r="U56" s="462"/>
      <c r="V56" s="462"/>
      <c r="W56" s="462"/>
      <c r="X56" s="462"/>
      <c r="Y56" s="462"/>
      <c r="Z56" s="462"/>
      <c r="AA56" s="462"/>
      <c r="AB56" s="462"/>
      <c r="AC56" s="462"/>
    </row>
    <row r="57" spans="2:29" ht="12.9" customHeight="1">
      <c r="B57"/>
      <c r="C57" s="525" t="s">
        <v>743</v>
      </c>
      <c r="D57" s="529"/>
      <c r="E57" s="529"/>
      <c r="F57" s="529"/>
      <c r="G57" s="529"/>
      <c r="H57" s="529"/>
      <c r="I57" s="529"/>
      <c r="J57" s="529"/>
      <c r="K57" s="529"/>
      <c r="L57" s="529"/>
      <c r="M57" s="529"/>
      <c r="N57" s="529"/>
      <c r="O57" s="529"/>
      <c r="P57" s="529"/>
      <c r="Q57" s="529"/>
      <c r="R57" s="529"/>
      <c r="S57" s="529"/>
      <c r="T57" s="529"/>
      <c r="U57" s="529"/>
      <c r="V57" s="529"/>
      <c r="W57" s="529"/>
      <c r="X57" s="529"/>
      <c r="Y57" s="529"/>
      <c r="Z57" s="529"/>
      <c r="AA57" s="529"/>
      <c r="AB57" s="529"/>
      <c r="AC57" s="529"/>
    </row>
    <row r="58" spans="2:29" ht="12.9" customHeight="1">
      <c r="B58"/>
      <c r="C58" s="525" t="s">
        <v>744</v>
      </c>
      <c r="D58" s="529"/>
      <c r="E58" s="529"/>
      <c r="F58" s="529"/>
      <c r="G58" s="529"/>
      <c r="H58" s="529"/>
      <c r="I58" s="529"/>
      <c r="J58" s="529"/>
      <c r="K58" s="529"/>
      <c r="L58" s="529"/>
      <c r="M58" s="529"/>
      <c r="N58" s="529"/>
      <c r="O58" s="529"/>
      <c r="P58" s="529"/>
      <c r="Q58" s="529"/>
      <c r="R58" s="529"/>
      <c r="S58" s="529"/>
      <c r="T58" s="529"/>
      <c r="U58" s="529"/>
      <c r="V58" s="529"/>
      <c r="W58" s="529"/>
      <c r="X58" s="529"/>
      <c r="Y58" s="529"/>
      <c r="Z58" s="529"/>
      <c r="AA58" s="529"/>
      <c r="AB58" s="529"/>
      <c r="AC58" s="529"/>
    </row>
    <row r="59" spans="2:29" ht="12.9" customHeight="1">
      <c r="B59"/>
      <c r="C59" s="525" t="s">
        <v>745</v>
      </c>
      <c r="D59" s="529"/>
      <c r="E59" s="529"/>
      <c r="F59" s="529"/>
      <c r="G59" s="529"/>
      <c r="H59" s="529"/>
      <c r="I59" s="529"/>
      <c r="J59" s="529"/>
      <c r="K59" s="529"/>
      <c r="L59" s="529"/>
      <c r="M59" s="529"/>
      <c r="N59" s="529"/>
      <c r="O59" s="529"/>
      <c r="P59" s="529"/>
      <c r="Q59" s="529"/>
      <c r="R59" s="529"/>
      <c r="S59" s="529"/>
      <c r="T59" s="529"/>
      <c r="U59" s="529"/>
      <c r="V59" s="529"/>
      <c r="W59" s="529"/>
      <c r="X59" s="529"/>
      <c r="Y59" s="529"/>
      <c r="Z59" s="529"/>
      <c r="AA59" s="529"/>
      <c r="AB59" s="529"/>
      <c r="AC59" s="529"/>
    </row>
    <row r="60" spans="2:29" ht="12.9" customHeight="1">
      <c r="B60" s="530" t="s">
        <v>746</v>
      </c>
      <c r="C60" s="524"/>
      <c r="D60" s="524"/>
      <c r="E60" s="524"/>
      <c r="F60" s="524"/>
      <c r="G60" s="524"/>
      <c r="H60" s="524"/>
      <c r="I60" s="524"/>
      <c r="J60" s="524"/>
      <c r="K60" s="524"/>
      <c r="L60" s="524"/>
      <c r="M60" s="524"/>
      <c r="N60" s="524"/>
      <c r="O60" s="524"/>
      <c r="P60" s="524"/>
      <c r="Q60" s="524"/>
      <c r="R60" s="524"/>
      <c r="S60" s="524"/>
      <c r="T60" s="524"/>
      <c r="U60" s="524"/>
      <c r="V60" s="524"/>
      <c r="W60" s="525"/>
      <c r="X60" s="525"/>
      <c r="Y60" s="525"/>
      <c r="Z60" s="525"/>
      <c r="AA60" s="525"/>
      <c r="AB60" s="525"/>
      <c r="AC60" s="525"/>
    </row>
    <row r="61" spans="2:29" ht="12" customHeight="1"/>
    <row r="62" spans="2:29" ht="12" customHeight="1"/>
    <row r="63" spans="2:29" ht="12" customHeight="1"/>
    <row r="64" spans="2:29" ht="12" customHeight="1"/>
    <row r="65" ht="12" customHeight="1"/>
    <row r="66" ht="12" customHeight="1"/>
    <row r="67" ht="12" customHeight="1"/>
    <row r="68" ht="12" customHeight="1"/>
    <row r="69" ht="12" customHeight="1"/>
    <row r="70" ht="12" customHeight="1"/>
  </sheetData>
  <mergeCells count="131">
    <mergeCell ref="C44:H44"/>
    <mergeCell ref="S45:AC45"/>
    <mergeCell ref="S46:AC46"/>
    <mergeCell ref="B50:AC50"/>
    <mergeCell ref="B52:L52"/>
    <mergeCell ref="C33:E33"/>
    <mergeCell ref="F33:O33"/>
    <mergeCell ref="Q33:V33"/>
    <mergeCell ref="W33:Y33"/>
    <mergeCell ref="Z33:AC33"/>
    <mergeCell ref="B39:F39"/>
    <mergeCell ref="B31:E31"/>
    <mergeCell ref="F31:O31"/>
    <mergeCell ref="Q31:V31"/>
    <mergeCell ref="W31:Y31"/>
    <mergeCell ref="Z31:AC31"/>
    <mergeCell ref="C32:E32"/>
    <mergeCell ref="F32:O32"/>
    <mergeCell ref="Q32:V32"/>
    <mergeCell ref="W32:Y32"/>
    <mergeCell ref="Z32:AC32"/>
    <mergeCell ref="C29:E29"/>
    <mergeCell ref="F29:O29"/>
    <mergeCell ref="Q29:V29"/>
    <mergeCell ref="W29:Y29"/>
    <mergeCell ref="Z29:AC29"/>
    <mergeCell ref="C30:E30"/>
    <mergeCell ref="F30:O30"/>
    <mergeCell ref="Q30:V30"/>
    <mergeCell ref="W30:Y30"/>
    <mergeCell ref="Z30:AC30"/>
    <mergeCell ref="C27:E27"/>
    <mergeCell ref="F27:O27"/>
    <mergeCell ref="Q27:V27"/>
    <mergeCell ref="W27:Y27"/>
    <mergeCell ref="Z27:AC27"/>
    <mergeCell ref="B28:E28"/>
    <mergeCell ref="F28:O28"/>
    <mergeCell ref="Q28:V28"/>
    <mergeCell ref="W28:Y28"/>
    <mergeCell ref="Z28:AC28"/>
    <mergeCell ref="B25:E25"/>
    <mergeCell ref="F25:O25"/>
    <mergeCell ref="Q25:V25"/>
    <mergeCell ref="W25:Y25"/>
    <mergeCell ref="Z25:AC25"/>
    <mergeCell ref="C26:E26"/>
    <mergeCell ref="F26:O26"/>
    <mergeCell ref="Q26:V26"/>
    <mergeCell ref="W26:Y26"/>
    <mergeCell ref="Z26:AC26"/>
    <mergeCell ref="B23:G23"/>
    <mergeCell ref="H23:O23"/>
    <mergeCell ref="Q23:V23"/>
    <mergeCell ref="W23:Y23"/>
    <mergeCell ref="Z23:AC23"/>
    <mergeCell ref="B24:G24"/>
    <mergeCell ref="H24:O24"/>
    <mergeCell ref="Q24:V24"/>
    <mergeCell ref="W24:Y24"/>
    <mergeCell ref="Z24:AC24"/>
    <mergeCell ref="B19:O19"/>
    <mergeCell ref="Q19:AC19"/>
    <mergeCell ref="B21:O21"/>
    <mergeCell ref="Q21:AC21"/>
    <mergeCell ref="B22:O22"/>
    <mergeCell ref="Q22:V22"/>
    <mergeCell ref="W22:Y22"/>
    <mergeCell ref="Z22:AC22"/>
    <mergeCell ref="C17:E17"/>
    <mergeCell ref="F17:O17"/>
    <mergeCell ref="Q17:V17"/>
    <mergeCell ref="W17:Y17"/>
    <mergeCell ref="Z17:AC17"/>
    <mergeCell ref="Q18:V18"/>
    <mergeCell ref="W18:Y18"/>
    <mergeCell ref="Z18:AC18"/>
    <mergeCell ref="Q16:V16"/>
    <mergeCell ref="W16:Y16"/>
    <mergeCell ref="Z16:AC16"/>
    <mergeCell ref="B13:E13"/>
    <mergeCell ref="F13:O13"/>
    <mergeCell ref="Q13:V13"/>
    <mergeCell ref="W13:Y13"/>
    <mergeCell ref="Z13:AC13"/>
    <mergeCell ref="C14:E14"/>
    <mergeCell ref="F14:O14"/>
    <mergeCell ref="Q14:V14"/>
    <mergeCell ref="W14:Y14"/>
    <mergeCell ref="Z14:AC14"/>
    <mergeCell ref="C12:E12"/>
    <mergeCell ref="F12:O12"/>
    <mergeCell ref="Q12:V12"/>
    <mergeCell ref="W12:Y12"/>
    <mergeCell ref="Z12:AC12"/>
    <mergeCell ref="C15:E15"/>
    <mergeCell ref="F15:O15"/>
    <mergeCell ref="Q15:V15"/>
    <mergeCell ref="W15:Y15"/>
    <mergeCell ref="Z15:AC15"/>
    <mergeCell ref="B10:E10"/>
    <mergeCell ref="F10:O10"/>
    <mergeCell ref="Q10:V10"/>
    <mergeCell ref="W10:Y10"/>
    <mergeCell ref="Z10:AC10"/>
    <mergeCell ref="C11:E11"/>
    <mergeCell ref="F11:O11"/>
    <mergeCell ref="Q11:V11"/>
    <mergeCell ref="W11:Y11"/>
    <mergeCell ref="Z11:AC11"/>
    <mergeCell ref="B8:G8"/>
    <mergeCell ref="H8:O8"/>
    <mergeCell ref="Q8:V8"/>
    <mergeCell ref="W8:Y8"/>
    <mergeCell ref="Z8:AC8"/>
    <mergeCell ref="B9:G9"/>
    <mergeCell ref="H9:O9"/>
    <mergeCell ref="Q9:V9"/>
    <mergeCell ref="W9:Y9"/>
    <mergeCell ref="Z9:AC9"/>
    <mergeCell ref="B1:AC1"/>
    <mergeCell ref="B3:D3"/>
    <mergeCell ref="E3:N3"/>
    <mergeCell ref="Q3:T3"/>
    <mergeCell ref="U3:AC3"/>
    <mergeCell ref="B6:O6"/>
    <mergeCell ref="Q6:AC6"/>
    <mergeCell ref="B7:O7"/>
    <mergeCell ref="Q7:V7"/>
    <mergeCell ref="W7:Y7"/>
    <mergeCell ref="Z7:AC7"/>
  </mergeCells>
  <phoneticPr fontId="3"/>
  <printOptions horizontalCentered="1" verticalCentered="1"/>
  <pageMargins left="0.59055118110236227" right="0.59055118110236227" top="0.59055118110236227" bottom="0.59055118110236227" header="0.31496062992125984" footer="0.31496062992125984"/>
  <pageSetup paperSize="9" scale="99" firstPageNumber="70" fitToWidth="0" orientation="portrait" useFirstPageNumber="1" r:id="rId1"/>
  <headerFooter>
    <oddFooter>&amp;C&amp;"ＭＳ ゴシック,標準"&amp;10- &amp;P -&amp;R&amp;"ＭＳ 明朝,標準"&amp;6&lt;E&gt;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B1:AC70"/>
  <sheetViews>
    <sheetView view="pageLayout" topLeftCell="B1" zoomScaleNormal="100" zoomScaleSheetLayoutView="100" workbookViewId="0">
      <selection activeCell="B2" sqref="B2"/>
    </sheetView>
  </sheetViews>
  <sheetFormatPr defaultColWidth="9" defaultRowHeight="13.2"/>
  <cols>
    <col min="1" max="1" width="2.88671875" style="167" customWidth="1"/>
    <col min="2" max="2" width="3" style="167" customWidth="1"/>
    <col min="3" max="4" width="2.6640625" style="167" customWidth="1"/>
    <col min="5" max="5" width="2.44140625" style="167" customWidth="1"/>
    <col min="6" max="6" width="6.33203125" style="167" customWidth="1"/>
    <col min="7" max="7" width="2.21875" style="167" customWidth="1"/>
    <col min="8" max="8" width="3.109375" style="167" customWidth="1"/>
    <col min="9" max="9" width="1.21875" style="167" customWidth="1"/>
    <col min="10" max="15" width="2.6640625" style="167" customWidth="1"/>
    <col min="16" max="16" width="0.88671875" style="167" customWidth="1"/>
    <col min="17" max="22" width="3.109375" style="167" customWidth="1"/>
    <col min="23" max="42" width="2.6640625" style="167" customWidth="1"/>
    <col min="43" max="16384" width="9" style="167"/>
  </cols>
  <sheetData>
    <row r="1" spans="2:29" ht="16.2">
      <c r="B1" s="1005" t="s">
        <v>794</v>
      </c>
      <c r="C1" s="1005"/>
      <c r="D1" s="1005"/>
      <c r="E1" s="1005"/>
      <c r="F1" s="1005"/>
      <c r="G1" s="1005"/>
      <c r="H1" s="1005"/>
      <c r="I1" s="1005"/>
      <c r="J1" s="1005"/>
      <c r="K1" s="1005"/>
      <c r="L1" s="1005"/>
      <c r="M1" s="1005"/>
      <c r="N1" s="1005"/>
      <c r="O1" s="1005"/>
      <c r="P1" s="1005"/>
      <c r="Q1" s="1005"/>
      <c r="R1" s="1005"/>
      <c r="S1" s="1005"/>
      <c r="T1" s="1005"/>
      <c r="U1" s="1005"/>
      <c r="V1" s="1005"/>
      <c r="W1" s="1005"/>
      <c r="X1" s="1005"/>
      <c r="Y1" s="1005"/>
      <c r="Z1" s="1005"/>
      <c r="AA1" s="1005"/>
      <c r="AB1" s="1005"/>
      <c r="AC1" s="1005"/>
    </row>
    <row r="2" spans="2:29" ht="9.75" customHeight="1"/>
    <row r="3" spans="2:29">
      <c r="B3" s="1006" t="s">
        <v>464</v>
      </c>
      <c r="C3" s="1006"/>
      <c r="D3" s="1006"/>
      <c r="E3" s="1007" t="s">
        <v>545</v>
      </c>
      <c r="F3" s="1007"/>
      <c r="G3" s="1007"/>
      <c r="H3" s="1007"/>
      <c r="I3" s="1007"/>
      <c r="J3" s="1007"/>
      <c r="K3" s="1007"/>
      <c r="L3" s="1007"/>
      <c r="M3" s="1007"/>
      <c r="N3" s="1007"/>
      <c r="Q3" s="1006" t="s">
        <v>463</v>
      </c>
      <c r="R3" s="1006"/>
      <c r="S3" s="1006"/>
      <c r="T3" s="1006"/>
      <c r="U3" s="1007" t="s">
        <v>556</v>
      </c>
      <c r="V3" s="1007"/>
      <c r="W3" s="1007"/>
      <c r="X3" s="1007"/>
      <c r="Y3" s="1007"/>
      <c r="Z3" s="1007"/>
      <c r="AA3" s="1007"/>
      <c r="AB3" s="1007"/>
      <c r="AC3" s="1007"/>
    </row>
    <row r="4" spans="2:29" ht="9" customHeight="1"/>
    <row r="5" spans="2:29">
      <c r="B5" s="450" t="s">
        <v>558</v>
      </c>
    </row>
    <row r="6" spans="2:29" ht="15" customHeight="1">
      <c r="B6" s="1008" t="s">
        <v>460</v>
      </c>
      <c r="C6" s="1009"/>
      <c r="D6" s="1009"/>
      <c r="E6" s="1009"/>
      <c r="F6" s="1009"/>
      <c r="G6" s="1009"/>
      <c r="H6" s="1009"/>
      <c r="I6" s="1009"/>
      <c r="J6" s="1009"/>
      <c r="K6" s="1009"/>
      <c r="L6" s="1009"/>
      <c r="M6" s="1009"/>
      <c r="N6" s="1009"/>
      <c r="O6" s="1010"/>
      <c r="Q6" s="1011" t="s">
        <v>459</v>
      </c>
      <c r="R6" s="1012"/>
      <c r="S6" s="1012"/>
      <c r="T6" s="1012"/>
      <c r="U6" s="1012"/>
      <c r="V6" s="1012"/>
      <c r="W6" s="1012"/>
      <c r="X6" s="1012"/>
      <c r="Y6" s="1012"/>
      <c r="Z6" s="1012"/>
      <c r="AA6" s="1012"/>
      <c r="AB6" s="1012"/>
      <c r="AC6" s="1013"/>
    </row>
    <row r="7" spans="2:29" ht="15" customHeight="1">
      <c r="B7" s="1014" t="s">
        <v>458</v>
      </c>
      <c r="C7" s="1015"/>
      <c r="D7" s="1015"/>
      <c r="E7" s="1015"/>
      <c r="F7" s="1015"/>
      <c r="G7" s="1015"/>
      <c r="H7" s="1015"/>
      <c r="I7" s="1015"/>
      <c r="J7" s="1015"/>
      <c r="K7" s="1015"/>
      <c r="L7" s="1015"/>
      <c r="M7" s="1015"/>
      <c r="N7" s="1015"/>
      <c r="O7" s="1016"/>
      <c r="Q7" s="1011" t="s">
        <v>457</v>
      </c>
      <c r="R7" s="1012"/>
      <c r="S7" s="1012"/>
      <c r="T7" s="1012"/>
      <c r="U7" s="1012"/>
      <c r="V7" s="1013"/>
      <c r="W7" s="1011" t="s">
        <v>456</v>
      </c>
      <c r="X7" s="1012"/>
      <c r="Y7" s="1013"/>
      <c r="Z7" s="1017" t="s">
        <v>455</v>
      </c>
      <c r="AA7" s="1017"/>
      <c r="AB7" s="1017"/>
      <c r="AC7" s="1017"/>
    </row>
    <row r="8" spans="2:29" ht="15" customHeight="1">
      <c r="B8" s="1018" t="s">
        <v>454</v>
      </c>
      <c r="C8" s="1019"/>
      <c r="D8" s="1019"/>
      <c r="E8" s="1019"/>
      <c r="F8" s="1019"/>
      <c r="G8" s="1019"/>
      <c r="H8" s="1020" t="s">
        <v>452</v>
      </c>
      <c r="I8" s="1020"/>
      <c r="J8" s="1020"/>
      <c r="K8" s="1020"/>
      <c r="L8" s="1020"/>
      <c r="M8" s="1020"/>
      <c r="N8" s="1020"/>
      <c r="O8" s="1021"/>
      <c r="Q8" s="1022" t="s">
        <v>535</v>
      </c>
      <c r="R8" s="857"/>
      <c r="S8" s="857"/>
      <c r="T8" s="857"/>
      <c r="U8" s="857"/>
      <c r="V8" s="858"/>
      <c r="W8" s="1023" t="s">
        <v>445</v>
      </c>
      <c r="X8" s="1024"/>
      <c r="Y8" s="1025"/>
      <c r="Z8" s="1023" t="s">
        <v>441</v>
      </c>
      <c r="AA8" s="1024"/>
      <c r="AB8" s="1024"/>
      <c r="AC8" s="1025"/>
    </row>
    <row r="9" spans="2:29" ht="15" customHeight="1">
      <c r="B9" s="1018" t="s">
        <v>453</v>
      </c>
      <c r="C9" s="1019"/>
      <c r="D9" s="1019"/>
      <c r="E9" s="1019"/>
      <c r="F9" s="1019"/>
      <c r="G9" s="1019"/>
      <c r="H9" s="1020" t="s">
        <v>452</v>
      </c>
      <c r="I9" s="1020"/>
      <c r="J9" s="1020"/>
      <c r="K9" s="1020"/>
      <c r="L9" s="1020"/>
      <c r="M9" s="1020"/>
      <c r="N9" s="1020"/>
      <c r="O9" s="1021"/>
      <c r="Q9" s="1026" t="s">
        <v>536</v>
      </c>
      <c r="R9" s="1027"/>
      <c r="S9" s="1027"/>
      <c r="T9" s="1027"/>
      <c r="U9" s="1027"/>
      <c r="V9" s="821"/>
      <c r="W9" s="1028" t="s">
        <v>445</v>
      </c>
      <c r="X9" s="1029"/>
      <c r="Y9" s="1030"/>
      <c r="Z9" s="1028" t="s">
        <v>441</v>
      </c>
      <c r="AA9" s="1029"/>
      <c r="AB9" s="1029"/>
      <c r="AC9" s="1030"/>
    </row>
    <row r="10" spans="2:29" ht="15" customHeight="1">
      <c r="B10" s="1031" t="s">
        <v>451</v>
      </c>
      <c r="C10" s="1032"/>
      <c r="D10" s="1032"/>
      <c r="E10" s="1032"/>
      <c r="F10" s="1033" t="s">
        <v>448</v>
      </c>
      <c r="G10" s="1033"/>
      <c r="H10" s="1033"/>
      <c r="I10" s="1033"/>
      <c r="J10" s="1033"/>
      <c r="K10" s="1033"/>
      <c r="L10" s="1033"/>
      <c r="M10" s="1033"/>
      <c r="N10" s="1033"/>
      <c r="O10" s="1034"/>
      <c r="Q10" s="1026" t="s">
        <v>537</v>
      </c>
      <c r="R10" s="1027"/>
      <c r="S10" s="1027"/>
      <c r="T10" s="1027"/>
      <c r="U10" s="1027"/>
      <c r="V10" s="821"/>
      <c r="W10" s="1028" t="s">
        <v>442</v>
      </c>
      <c r="X10" s="1029"/>
      <c r="Y10" s="1030"/>
      <c r="Z10" s="1028" t="s">
        <v>441</v>
      </c>
      <c r="AA10" s="1029"/>
      <c r="AB10" s="1029"/>
      <c r="AC10" s="1030"/>
    </row>
    <row r="11" spans="2:29" ht="15" customHeight="1">
      <c r="B11" s="223"/>
      <c r="C11" s="1035" t="s">
        <v>440</v>
      </c>
      <c r="D11" s="1035"/>
      <c r="E11" s="1035"/>
      <c r="F11" s="1033" t="s">
        <v>447</v>
      </c>
      <c r="G11" s="1033"/>
      <c r="H11" s="1033"/>
      <c r="I11" s="1033"/>
      <c r="J11" s="1033"/>
      <c r="K11" s="1033"/>
      <c r="L11" s="1033"/>
      <c r="M11" s="1033"/>
      <c r="N11" s="1033"/>
      <c r="O11" s="1034"/>
      <c r="Q11" s="1026" t="s">
        <v>538</v>
      </c>
      <c r="R11" s="1027"/>
      <c r="S11" s="1027"/>
      <c r="T11" s="1027"/>
      <c r="U11" s="1027"/>
      <c r="V11" s="821"/>
      <c r="W11" s="1028" t="s">
        <v>450</v>
      </c>
      <c r="X11" s="1029"/>
      <c r="Y11" s="1030"/>
      <c r="Z11" s="1028" t="s">
        <v>441</v>
      </c>
      <c r="AA11" s="1029"/>
      <c r="AB11" s="1029"/>
      <c r="AC11" s="1030"/>
    </row>
    <row r="12" spans="2:29" ht="15" customHeight="1">
      <c r="B12" s="223"/>
      <c r="C12" s="1032" t="s">
        <v>438</v>
      </c>
      <c r="D12" s="1032"/>
      <c r="E12" s="1032"/>
      <c r="F12" s="1033" t="s">
        <v>446</v>
      </c>
      <c r="G12" s="1033"/>
      <c r="H12" s="1033"/>
      <c r="I12" s="1033"/>
      <c r="J12" s="1033"/>
      <c r="K12" s="1033"/>
      <c r="L12" s="1033"/>
      <c r="M12" s="1033"/>
      <c r="N12" s="1033"/>
      <c r="O12" s="1034"/>
      <c r="Q12" s="1026" t="s">
        <v>539</v>
      </c>
      <c r="R12" s="1027"/>
      <c r="S12" s="1027"/>
      <c r="T12" s="1027"/>
      <c r="U12" s="1027"/>
      <c r="V12" s="821"/>
      <c r="W12" s="1028" t="s">
        <v>450</v>
      </c>
      <c r="X12" s="1029"/>
      <c r="Y12" s="1030"/>
      <c r="Z12" s="1028" t="s">
        <v>441</v>
      </c>
      <c r="AA12" s="1029"/>
      <c r="AB12" s="1029"/>
      <c r="AC12" s="1030"/>
    </row>
    <row r="13" spans="2:29" ht="15" customHeight="1">
      <c r="B13" s="1031" t="s">
        <v>449</v>
      </c>
      <c r="C13" s="1032"/>
      <c r="D13" s="1032"/>
      <c r="E13" s="1032"/>
      <c r="F13" s="1033" t="s">
        <v>467</v>
      </c>
      <c r="G13" s="1033"/>
      <c r="H13" s="1033"/>
      <c r="I13" s="1033"/>
      <c r="J13" s="1033"/>
      <c r="K13" s="1033"/>
      <c r="L13" s="1033"/>
      <c r="M13" s="1033"/>
      <c r="N13" s="1033"/>
      <c r="O13" s="1034"/>
      <c r="Q13" s="1026" t="s">
        <v>540</v>
      </c>
      <c r="R13" s="1027"/>
      <c r="S13" s="1027"/>
      <c r="T13" s="1027"/>
      <c r="U13" s="1027"/>
      <c r="V13" s="821"/>
      <c r="W13" s="1028" t="s">
        <v>450</v>
      </c>
      <c r="X13" s="1029"/>
      <c r="Y13" s="1030"/>
      <c r="Z13" s="1028" t="s">
        <v>441</v>
      </c>
      <c r="AA13" s="1029"/>
      <c r="AB13" s="1029"/>
      <c r="AC13" s="1030"/>
    </row>
    <row r="14" spans="2:29" ht="15" customHeight="1">
      <c r="B14" s="223"/>
      <c r="C14" s="1035" t="s">
        <v>440</v>
      </c>
      <c r="D14" s="1035"/>
      <c r="E14" s="1035"/>
      <c r="F14" s="1033" t="s">
        <v>447</v>
      </c>
      <c r="G14" s="1033"/>
      <c r="H14" s="1033"/>
      <c r="I14" s="1033"/>
      <c r="J14" s="1033"/>
      <c r="K14" s="1033"/>
      <c r="L14" s="1033"/>
      <c r="M14" s="1033"/>
      <c r="N14" s="1033"/>
      <c r="O14" s="1034"/>
      <c r="Q14" s="1026" t="s">
        <v>541</v>
      </c>
      <c r="R14" s="1027"/>
      <c r="S14" s="1027"/>
      <c r="T14" s="1027"/>
      <c r="U14" s="1027"/>
      <c r="V14" s="821"/>
      <c r="W14" s="1028" t="s">
        <v>450</v>
      </c>
      <c r="X14" s="1029"/>
      <c r="Y14" s="1030"/>
      <c r="Z14" s="1028" t="s">
        <v>441</v>
      </c>
      <c r="AA14" s="1029"/>
      <c r="AB14" s="1029"/>
      <c r="AC14" s="1030"/>
    </row>
    <row r="15" spans="2:29" ht="15" customHeight="1">
      <c r="B15" s="223"/>
      <c r="C15" s="1032" t="s">
        <v>438</v>
      </c>
      <c r="D15" s="1032"/>
      <c r="E15" s="1032"/>
      <c r="F15" s="1033" t="s">
        <v>446</v>
      </c>
      <c r="G15" s="1033"/>
      <c r="H15" s="1033"/>
      <c r="I15" s="1033"/>
      <c r="J15" s="1033"/>
      <c r="K15" s="1033"/>
      <c r="L15" s="1033"/>
      <c r="M15" s="1033"/>
      <c r="N15" s="1033"/>
      <c r="O15" s="1034"/>
      <c r="Q15" s="1026" t="s">
        <v>542</v>
      </c>
      <c r="R15" s="1027"/>
      <c r="S15" s="1027"/>
      <c r="T15" s="1027"/>
      <c r="U15" s="1027"/>
      <c r="V15" s="821"/>
      <c r="W15" s="1028" t="s">
        <v>445</v>
      </c>
      <c r="X15" s="1029"/>
      <c r="Y15" s="1030"/>
      <c r="Z15" s="1028" t="s">
        <v>441</v>
      </c>
      <c r="AA15" s="1029"/>
      <c r="AB15" s="1029"/>
      <c r="AC15" s="1030"/>
    </row>
    <row r="16" spans="2:29" ht="15" customHeight="1">
      <c r="B16" s="223"/>
      <c r="C16" s="292"/>
      <c r="D16" s="292"/>
      <c r="E16" s="292"/>
      <c r="F16" s="522"/>
      <c r="G16" s="522"/>
      <c r="H16" s="522"/>
      <c r="I16" s="522"/>
      <c r="J16" s="522"/>
      <c r="K16" s="522"/>
      <c r="L16" s="522"/>
      <c r="M16" s="522"/>
      <c r="N16" s="522"/>
      <c r="O16" s="523"/>
      <c r="Q16" s="1026" t="s">
        <v>543</v>
      </c>
      <c r="R16" s="1027"/>
      <c r="S16" s="1027"/>
      <c r="T16" s="1027"/>
      <c r="U16" s="1027"/>
      <c r="V16" s="821"/>
      <c r="W16" s="1028" t="s">
        <v>442</v>
      </c>
      <c r="X16" s="1029"/>
      <c r="Y16" s="1030"/>
      <c r="Z16" s="1028" t="s">
        <v>441</v>
      </c>
      <c r="AA16" s="1029"/>
      <c r="AB16" s="1029"/>
      <c r="AC16" s="1030"/>
    </row>
    <row r="17" spans="2:29" ht="15" customHeight="1">
      <c r="B17" s="288"/>
      <c r="C17" s="1037"/>
      <c r="D17" s="1037"/>
      <c r="E17" s="1037"/>
      <c r="F17" s="1038"/>
      <c r="G17" s="1038"/>
      <c r="H17" s="1038"/>
      <c r="I17" s="1038"/>
      <c r="J17" s="1038"/>
      <c r="K17" s="1038"/>
      <c r="L17" s="1038"/>
      <c r="M17" s="1038"/>
      <c r="N17" s="1038"/>
      <c r="O17" s="1039"/>
      <c r="Q17" s="1040" t="s">
        <v>544</v>
      </c>
      <c r="R17" s="1041"/>
      <c r="S17" s="1041"/>
      <c r="T17" s="1041"/>
      <c r="U17" s="1041"/>
      <c r="V17" s="859"/>
      <c r="W17" s="1042" t="s">
        <v>442</v>
      </c>
      <c r="X17" s="1043"/>
      <c r="Y17" s="1044"/>
      <c r="Z17" s="1042" t="s">
        <v>441</v>
      </c>
      <c r="AA17" s="1043"/>
      <c r="AB17" s="1043"/>
      <c r="AC17" s="1044"/>
    </row>
    <row r="18" spans="2:29" ht="3" customHeight="1">
      <c r="B18" s="222"/>
      <c r="C18" s="222"/>
      <c r="D18" s="222"/>
      <c r="E18" s="222"/>
      <c r="F18" s="222"/>
      <c r="G18" s="222"/>
      <c r="H18" s="222"/>
      <c r="I18" s="222"/>
      <c r="J18" s="222"/>
      <c r="K18" s="222"/>
      <c r="L18" s="222"/>
      <c r="M18" s="222"/>
      <c r="N18" s="222"/>
      <c r="O18" s="222"/>
      <c r="Q18" s="1045"/>
      <c r="R18" s="1045"/>
      <c r="S18" s="1045"/>
      <c r="T18" s="1045"/>
      <c r="U18" s="1045"/>
      <c r="V18" s="1045"/>
      <c r="W18" s="1024"/>
      <c r="X18" s="1024"/>
      <c r="Y18" s="1024"/>
      <c r="Z18" s="1024"/>
      <c r="AA18" s="1024"/>
      <c r="AB18" s="1024"/>
      <c r="AC18" s="1024"/>
    </row>
    <row r="19" spans="2:29" ht="18" customHeight="1">
      <c r="B19" s="1036" t="s">
        <v>462</v>
      </c>
      <c r="C19" s="1036"/>
      <c r="D19" s="1036"/>
      <c r="E19" s="1036"/>
      <c r="F19" s="1036"/>
      <c r="G19" s="1036"/>
      <c r="H19" s="1036"/>
      <c r="I19" s="1036"/>
      <c r="J19" s="1036"/>
      <c r="K19" s="1036"/>
      <c r="L19" s="1036"/>
      <c r="M19" s="1036"/>
      <c r="N19" s="1036"/>
      <c r="O19" s="1036"/>
      <c r="P19" s="373"/>
      <c r="Q19" s="1036" t="s">
        <v>461</v>
      </c>
      <c r="R19" s="1036"/>
      <c r="S19" s="1036"/>
      <c r="T19" s="1036"/>
      <c r="U19" s="1036"/>
      <c r="V19" s="1036"/>
      <c r="W19" s="1036"/>
      <c r="X19" s="1036"/>
      <c r="Y19" s="1036"/>
      <c r="Z19" s="1036"/>
      <c r="AA19" s="1036"/>
      <c r="AB19" s="1036"/>
      <c r="AC19" s="1036"/>
    </row>
    <row r="20" spans="2:29" ht="18" customHeight="1">
      <c r="B20" s="450" t="s">
        <v>559</v>
      </c>
    </row>
    <row r="21" spans="2:29" ht="15" customHeight="1">
      <c r="B21" s="1008" t="s">
        <v>460</v>
      </c>
      <c r="C21" s="1009"/>
      <c r="D21" s="1009"/>
      <c r="E21" s="1009"/>
      <c r="F21" s="1009"/>
      <c r="G21" s="1009"/>
      <c r="H21" s="1009"/>
      <c r="I21" s="1009"/>
      <c r="J21" s="1009"/>
      <c r="K21" s="1009"/>
      <c r="L21" s="1009"/>
      <c r="M21" s="1009"/>
      <c r="N21" s="1009"/>
      <c r="O21" s="1010"/>
      <c r="Q21" s="1011" t="s">
        <v>459</v>
      </c>
      <c r="R21" s="1012"/>
      <c r="S21" s="1012"/>
      <c r="T21" s="1012"/>
      <c r="U21" s="1012"/>
      <c r="V21" s="1012"/>
      <c r="W21" s="1012"/>
      <c r="X21" s="1012"/>
      <c r="Y21" s="1012"/>
      <c r="Z21" s="1012"/>
      <c r="AA21" s="1012"/>
      <c r="AB21" s="1012"/>
      <c r="AC21" s="1013"/>
    </row>
    <row r="22" spans="2:29" ht="15" customHeight="1">
      <c r="B22" s="1014" t="s">
        <v>458</v>
      </c>
      <c r="C22" s="1015"/>
      <c r="D22" s="1015"/>
      <c r="E22" s="1015"/>
      <c r="F22" s="1015"/>
      <c r="G22" s="1015"/>
      <c r="H22" s="1015"/>
      <c r="I22" s="1015"/>
      <c r="J22" s="1015"/>
      <c r="K22" s="1015"/>
      <c r="L22" s="1015"/>
      <c r="M22" s="1015"/>
      <c r="N22" s="1015"/>
      <c r="O22" s="1016"/>
      <c r="Q22" s="1017" t="s">
        <v>457</v>
      </c>
      <c r="R22" s="1017"/>
      <c r="S22" s="1017"/>
      <c r="T22" s="1017"/>
      <c r="U22" s="1017"/>
      <c r="V22" s="1017"/>
      <c r="W22" s="1017" t="s">
        <v>456</v>
      </c>
      <c r="X22" s="1017"/>
      <c r="Y22" s="1017"/>
      <c r="Z22" s="1017" t="s">
        <v>455</v>
      </c>
      <c r="AA22" s="1017"/>
      <c r="AB22" s="1017"/>
      <c r="AC22" s="1017"/>
    </row>
    <row r="23" spans="2:29" ht="15" customHeight="1">
      <c r="B23" s="1018" t="s">
        <v>454</v>
      </c>
      <c r="C23" s="1019"/>
      <c r="D23" s="1019"/>
      <c r="E23" s="1019"/>
      <c r="F23" s="1019"/>
      <c r="G23" s="1019"/>
      <c r="H23" s="1020" t="s">
        <v>452</v>
      </c>
      <c r="I23" s="1020"/>
      <c r="J23" s="1020"/>
      <c r="K23" s="1020"/>
      <c r="L23" s="1020"/>
      <c r="M23" s="1020"/>
      <c r="N23" s="1020"/>
      <c r="O23" s="1021"/>
      <c r="Q23" s="1022" t="s">
        <v>535</v>
      </c>
      <c r="R23" s="857"/>
      <c r="S23" s="857"/>
      <c r="T23" s="857"/>
      <c r="U23" s="857"/>
      <c r="V23" s="858"/>
      <c r="W23" s="1023" t="s">
        <v>445</v>
      </c>
      <c r="X23" s="1024"/>
      <c r="Y23" s="1025"/>
      <c r="Z23" s="1023" t="s">
        <v>441</v>
      </c>
      <c r="AA23" s="1024"/>
      <c r="AB23" s="1024"/>
      <c r="AC23" s="1025"/>
    </row>
    <row r="24" spans="2:29" ht="15" customHeight="1">
      <c r="B24" s="1018" t="s">
        <v>453</v>
      </c>
      <c r="C24" s="1019"/>
      <c r="D24" s="1019"/>
      <c r="E24" s="1019"/>
      <c r="F24" s="1019"/>
      <c r="G24" s="1019"/>
      <c r="H24" s="1020" t="s">
        <v>452</v>
      </c>
      <c r="I24" s="1020"/>
      <c r="J24" s="1020"/>
      <c r="K24" s="1020"/>
      <c r="L24" s="1020"/>
      <c r="M24" s="1020"/>
      <c r="N24" s="1020"/>
      <c r="O24" s="1021"/>
      <c r="Q24" s="1026" t="s">
        <v>536</v>
      </c>
      <c r="R24" s="1027"/>
      <c r="S24" s="1027"/>
      <c r="T24" s="1027"/>
      <c r="U24" s="1027"/>
      <c r="V24" s="821"/>
      <c r="W24" s="1028" t="s">
        <v>445</v>
      </c>
      <c r="X24" s="1029"/>
      <c r="Y24" s="1030"/>
      <c r="Z24" s="1028" t="s">
        <v>441</v>
      </c>
      <c r="AA24" s="1029"/>
      <c r="AB24" s="1029"/>
      <c r="AC24" s="1030"/>
    </row>
    <row r="25" spans="2:29" ht="15" customHeight="1">
      <c r="B25" s="1031" t="s">
        <v>451</v>
      </c>
      <c r="C25" s="1032"/>
      <c r="D25" s="1032"/>
      <c r="E25" s="1032"/>
      <c r="F25" s="1033" t="s">
        <v>583</v>
      </c>
      <c r="G25" s="1033"/>
      <c r="H25" s="1033"/>
      <c r="I25" s="1033"/>
      <c r="J25" s="1033"/>
      <c r="K25" s="1033"/>
      <c r="L25" s="1033"/>
      <c r="M25" s="1033"/>
      <c r="N25" s="1033"/>
      <c r="O25" s="1034"/>
      <c r="Q25" s="1026" t="s">
        <v>537</v>
      </c>
      <c r="R25" s="1027"/>
      <c r="S25" s="1027"/>
      <c r="T25" s="1027"/>
      <c r="U25" s="1027"/>
      <c r="V25" s="821"/>
      <c r="W25" s="1028" t="s">
        <v>442</v>
      </c>
      <c r="X25" s="1029"/>
      <c r="Y25" s="1030"/>
      <c r="Z25" s="1028" t="s">
        <v>441</v>
      </c>
      <c r="AA25" s="1029"/>
      <c r="AB25" s="1029"/>
      <c r="AC25" s="1030"/>
    </row>
    <row r="26" spans="2:29" ht="15" customHeight="1">
      <c r="B26" s="223"/>
      <c r="C26" s="1035" t="s">
        <v>440</v>
      </c>
      <c r="D26" s="1035"/>
      <c r="E26" s="1035"/>
      <c r="F26" s="1033" t="s">
        <v>447</v>
      </c>
      <c r="G26" s="1033"/>
      <c r="H26" s="1033"/>
      <c r="I26" s="1033"/>
      <c r="J26" s="1033"/>
      <c r="K26" s="1033"/>
      <c r="L26" s="1033"/>
      <c r="M26" s="1033"/>
      <c r="N26" s="1033"/>
      <c r="O26" s="1034"/>
      <c r="Q26" s="1026" t="s">
        <v>538</v>
      </c>
      <c r="R26" s="1027"/>
      <c r="S26" s="1027"/>
      <c r="T26" s="1027"/>
      <c r="U26" s="1027"/>
      <c r="V26" s="821"/>
      <c r="W26" s="1028" t="s">
        <v>450</v>
      </c>
      <c r="X26" s="1029"/>
      <c r="Y26" s="1030"/>
      <c r="Z26" s="1028" t="s">
        <v>441</v>
      </c>
      <c r="AA26" s="1029"/>
      <c r="AB26" s="1029"/>
      <c r="AC26" s="1030"/>
    </row>
    <row r="27" spans="2:29" ht="15" customHeight="1">
      <c r="B27" s="223"/>
      <c r="C27" s="1032" t="s">
        <v>438</v>
      </c>
      <c r="D27" s="1032"/>
      <c r="E27" s="1032"/>
      <c r="F27" s="1033" t="s">
        <v>446</v>
      </c>
      <c r="G27" s="1033"/>
      <c r="H27" s="1033"/>
      <c r="I27" s="1033"/>
      <c r="J27" s="1033"/>
      <c r="K27" s="1033"/>
      <c r="L27" s="1033"/>
      <c r="M27" s="1033"/>
      <c r="N27" s="1033"/>
      <c r="O27" s="1034"/>
      <c r="Q27" s="1026" t="s">
        <v>539</v>
      </c>
      <c r="R27" s="1027"/>
      <c r="S27" s="1027"/>
      <c r="T27" s="1027"/>
      <c r="U27" s="1027"/>
      <c r="V27" s="821"/>
      <c r="W27" s="1028" t="s">
        <v>450</v>
      </c>
      <c r="X27" s="1029"/>
      <c r="Y27" s="1030"/>
      <c r="Z27" s="1028" t="s">
        <v>441</v>
      </c>
      <c r="AA27" s="1029"/>
      <c r="AB27" s="1029"/>
      <c r="AC27" s="1030"/>
    </row>
    <row r="28" spans="2:29" ht="15" customHeight="1">
      <c r="B28" s="1031" t="s">
        <v>449</v>
      </c>
      <c r="C28" s="1032"/>
      <c r="D28" s="1032"/>
      <c r="E28" s="1032"/>
      <c r="F28" s="1033" t="s">
        <v>584</v>
      </c>
      <c r="G28" s="1033"/>
      <c r="H28" s="1033"/>
      <c r="I28" s="1033"/>
      <c r="J28" s="1033"/>
      <c r="K28" s="1033"/>
      <c r="L28" s="1033"/>
      <c r="M28" s="1033"/>
      <c r="N28" s="1033"/>
      <c r="O28" s="1034"/>
      <c r="Q28" s="1026" t="s">
        <v>540</v>
      </c>
      <c r="R28" s="1027"/>
      <c r="S28" s="1027"/>
      <c r="T28" s="1027"/>
      <c r="U28" s="1027"/>
      <c r="V28" s="821"/>
      <c r="W28" s="1028" t="s">
        <v>450</v>
      </c>
      <c r="X28" s="1029"/>
      <c r="Y28" s="1030"/>
      <c r="Z28" s="1028" t="s">
        <v>441</v>
      </c>
      <c r="AA28" s="1029"/>
      <c r="AB28" s="1029"/>
      <c r="AC28" s="1030"/>
    </row>
    <row r="29" spans="2:29" ht="15" customHeight="1">
      <c r="B29" s="223"/>
      <c r="C29" s="1035" t="s">
        <v>440</v>
      </c>
      <c r="D29" s="1035"/>
      <c r="E29" s="1035"/>
      <c r="F29" s="1033" t="s">
        <v>447</v>
      </c>
      <c r="G29" s="1033"/>
      <c r="H29" s="1033"/>
      <c r="I29" s="1033"/>
      <c r="J29" s="1033"/>
      <c r="K29" s="1033"/>
      <c r="L29" s="1033"/>
      <c r="M29" s="1033"/>
      <c r="N29" s="1033"/>
      <c r="O29" s="1034"/>
      <c r="Q29" s="1026" t="s">
        <v>541</v>
      </c>
      <c r="R29" s="1027"/>
      <c r="S29" s="1027"/>
      <c r="T29" s="1027"/>
      <c r="U29" s="1027"/>
      <c r="V29" s="821"/>
      <c r="W29" s="1028" t="s">
        <v>450</v>
      </c>
      <c r="X29" s="1029"/>
      <c r="Y29" s="1030"/>
      <c r="Z29" s="1028" t="s">
        <v>441</v>
      </c>
      <c r="AA29" s="1029"/>
      <c r="AB29" s="1029"/>
      <c r="AC29" s="1030"/>
    </row>
    <row r="30" spans="2:29" ht="15" customHeight="1">
      <c r="B30" s="223"/>
      <c r="C30" s="1032" t="s">
        <v>438</v>
      </c>
      <c r="D30" s="1032"/>
      <c r="E30" s="1032"/>
      <c r="F30" s="1033" t="s">
        <v>582</v>
      </c>
      <c r="G30" s="1033"/>
      <c r="H30" s="1033"/>
      <c r="I30" s="1033"/>
      <c r="J30" s="1033"/>
      <c r="K30" s="1033"/>
      <c r="L30" s="1033"/>
      <c r="M30" s="1033"/>
      <c r="N30" s="1033"/>
      <c r="O30" s="1034"/>
      <c r="Q30" s="1026" t="s">
        <v>542</v>
      </c>
      <c r="R30" s="1027"/>
      <c r="S30" s="1027"/>
      <c r="T30" s="1027"/>
      <c r="U30" s="1027"/>
      <c r="V30" s="821"/>
      <c r="W30" s="1028" t="s">
        <v>445</v>
      </c>
      <c r="X30" s="1029"/>
      <c r="Y30" s="1030"/>
      <c r="Z30" s="1028" t="s">
        <v>441</v>
      </c>
      <c r="AA30" s="1029"/>
      <c r="AB30" s="1029"/>
      <c r="AC30" s="1030"/>
    </row>
    <row r="31" spans="2:29" ht="15" customHeight="1">
      <c r="B31" s="1031" t="s">
        <v>444</v>
      </c>
      <c r="C31" s="1032"/>
      <c r="D31" s="1032"/>
      <c r="E31" s="1032"/>
      <c r="F31" s="1033" t="s">
        <v>443</v>
      </c>
      <c r="G31" s="1033"/>
      <c r="H31" s="1033"/>
      <c r="I31" s="1033"/>
      <c r="J31" s="1033"/>
      <c r="K31" s="1033"/>
      <c r="L31" s="1033"/>
      <c r="M31" s="1033"/>
      <c r="N31" s="1033"/>
      <c r="O31" s="1034"/>
      <c r="Q31" s="1026" t="s">
        <v>543</v>
      </c>
      <c r="R31" s="1027"/>
      <c r="S31" s="1027"/>
      <c r="T31" s="1027"/>
      <c r="U31" s="1027"/>
      <c r="V31" s="821"/>
      <c r="W31" s="1028" t="s">
        <v>442</v>
      </c>
      <c r="X31" s="1029"/>
      <c r="Y31" s="1030"/>
      <c r="Z31" s="1028" t="s">
        <v>441</v>
      </c>
      <c r="AA31" s="1029"/>
      <c r="AB31" s="1029"/>
      <c r="AC31" s="1030"/>
    </row>
    <row r="32" spans="2:29" ht="15" customHeight="1">
      <c r="B32" s="223"/>
      <c r="C32" s="1035" t="s">
        <v>440</v>
      </c>
      <c r="D32" s="1035"/>
      <c r="E32" s="1035"/>
      <c r="F32" s="1033" t="s">
        <v>439</v>
      </c>
      <c r="G32" s="1033"/>
      <c r="H32" s="1033"/>
      <c r="I32" s="1033"/>
      <c r="J32" s="1033"/>
      <c r="K32" s="1033"/>
      <c r="L32" s="1033"/>
      <c r="M32" s="1033"/>
      <c r="N32" s="1033"/>
      <c r="O32" s="1034"/>
      <c r="Q32" s="1026" t="s">
        <v>544</v>
      </c>
      <c r="R32" s="1027"/>
      <c r="S32" s="1027"/>
      <c r="T32" s="1027"/>
      <c r="U32" s="1027"/>
      <c r="V32" s="821"/>
      <c r="W32" s="1028" t="s">
        <v>442</v>
      </c>
      <c r="X32" s="1029"/>
      <c r="Y32" s="1030"/>
      <c r="Z32" s="1028" t="s">
        <v>441</v>
      </c>
      <c r="AA32" s="1029"/>
      <c r="AB32" s="1029"/>
      <c r="AC32" s="1030"/>
    </row>
    <row r="33" spans="2:29" ht="15" customHeight="1">
      <c r="B33" s="288"/>
      <c r="C33" s="1037" t="s">
        <v>438</v>
      </c>
      <c r="D33" s="1037"/>
      <c r="E33" s="1037"/>
      <c r="F33" s="1038" t="s">
        <v>437</v>
      </c>
      <c r="G33" s="1038"/>
      <c r="H33" s="1038"/>
      <c r="I33" s="1038"/>
      <c r="J33" s="1038"/>
      <c r="K33" s="1038"/>
      <c r="L33" s="1038"/>
      <c r="M33" s="1038"/>
      <c r="N33" s="1038"/>
      <c r="O33" s="1039"/>
      <c r="Q33" s="1048"/>
      <c r="R33" s="1048"/>
      <c r="S33" s="1048"/>
      <c r="T33" s="1048"/>
      <c r="U33" s="1048"/>
      <c r="V33" s="1048"/>
      <c r="W33" s="1049"/>
      <c r="X33" s="1049"/>
      <c r="Y33" s="1049"/>
      <c r="Z33" s="1049"/>
      <c r="AA33" s="1049"/>
      <c r="AB33" s="1049"/>
      <c r="AC33" s="1049"/>
    </row>
    <row r="34" spans="2:29" ht="12.9" customHeight="1">
      <c r="B34" s="524" t="s">
        <v>724</v>
      </c>
      <c r="C34" s="524"/>
      <c r="D34" s="524"/>
      <c r="E34" s="524"/>
      <c r="F34" s="524"/>
      <c r="G34" s="524"/>
      <c r="H34" s="524"/>
      <c r="I34" s="524"/>
      <c r="J34" s="524"/>
      <c r="K34" s="524"/>
      <c r="L34" s="524"/>
      <c r="M34" s="524"/>
      <c r="N34" s="524"/>
      <c r="O34" s="524"/>
      <c r="P34" s="524"/>
      <c r="Q34" s="524"/>
      <c r="R34" s="524"/>
      <c r="S34" s="524"/>
      <c r="T34" s="524"/>
      <c r="U34" s="524"/>
      <c r="V34" s="524"/>
      <c r="W34" s="524"/>
      <c r="X34" s="524"/>
      <c r="Y34" s="524"/>
      <c r="Z34" s="524"/>
      <c r="AA34" s="524"/>
      <c r="AB34" s="524"/>
      <c r="AC34" s="524"/>
    </row>
    <row r="35" spans="2:29" ht="12.9" customHeight="1">
      <c r="B35" s="524" t="s">
        <v>725</v>
      </c>
      <c r="C35" s="524"/>
      <c r="D35" s="524"/>
      <c r="E35" s="524"/>
      <c r="F35" s="524"/>
      <c r="G35" s="524"/>
      <c r="H35" s="524"/>
      <c r="I35" s="524"/>
      <c r="J35" s="524"/>
      <c r="K35" s="524"/>
      <c r="L35" s="524"/>
      <c r="M35" s="524"/>
      <c r="N35" s="524"/>
      <c r="O35" s="524"/>
      <c r="P35" s="524"/>
      <c r="Q35" s="524"/>
      <c r="R35" s="524"/>
      <c r="S35" s="524"/>
      <c r="T35" s="524"/>
      <c r="U35" s="524"/>
      <c r="V35" s="524"/>
      <c r="W35" s="524"/>
      <c r="X35" s="524"/>
      <c r="Y35" s="524"/>
      <c r="Z35" s="524"/>
      <c r="AA35" s="524"/>
      <c r="AB35" s="524"/>
      <c r="AC35" s="524"/>
    </row>
    <row r="36" spans="2:29" ht="12.9" customHeight="1">
      <c r="B36" s="524" t="s">
        <v>726</v>
      </c>
      <c r="C36" s="524"/>
      <c r="D36" s="524"/>
      <c r="E36" s="524"/>
      <c r="F36" s="524"/>
      <c r="G36" s="524"/>
      <c r="H36" s="524"/>
      <c r="I36" s="524"/>
      <c r="J36" s="524"/>
      <c r="K36" s="524"/>
      <c r="L36" s="524"/>
      <c r="M36" s="524"/>
      <c r="N36" s="524"/>
      <c r="O36" s="524"/>
      <c r="P36" s="524"/>
      <c r="Q36" s="524"/>
      <c r="R36" s="524"/>
      <c r="S36" s="524"/>
      <c r="T36" s="524"/>
      <c r="U36" s="524"/>
      <c r="V36" s="524"/>
      <c r="W36" s="524"/>
      <c r="X36" s="524"/>
      <c r="Y36" s="524"/>
      <c r="Z36" s="524"/>
      <c r="AA36" s="524"/>
      <c r="AB36" s="524"/>
      <c r="AC36" s="524"/>
    </row>
    <row r="37" spans="2:29" ht="12.9" customHeight="1">
      <c r="B37" s="524" t="s">
        <v>727</v>
      </c>
      <c r="C37" s="524"/>
      <c r="D37" s="524"/>
      <c r="E37" s="524"/>
      <c r="F37" s="524"/>
      <c r="G37" s="524"/>
      <c r="H37" s="524"/>
      <c r="I37" s="524"/>
      <c r="J37" s="524"/>
      <c r="K37" s="524"/>
      <c r="L37" s="524"/>
      <c r="M37" s="524"/>
      <c r="N37" s="524"/>
      <c r="O37" s="524"/>
      <c r="P37" s="524"/>
      <c r="Q37" s="524"/>
      <c r="R37" s="524"/>
      <c r="S37" s="524"/>
      <c r="T37" s="524"/>
      <c r="U37" s="524"/>
      <c r="V37" s="524"/>
      <c r="W37" s="524"/>
      <c r="X37" s="524"/>
      <c r="Y37" s="524"/>
      <c r="Z37" s="524"/>
      <c r="AA37" s="524"/>
      <c r="AB37" s="524"/>
      <c r="AC37" s="524"/>
    </row>
    <row r="38" spans="2:29" ht="12.9" customHeight="1">
      <c r="B38" s="524" t="s">
        <v>728</v>
      </c>
      <c r="C38" s="524"/>
      <c r="D38" s="524"/>
      <c r="E38" s="524"/>
      <c r="F38" s="524"/>
      <c r="G38" s="524"/>
      <c r="H38" s="524"/>
      <c r="I38" s="524"/>
      <c r="J38" s="524"/>
      <c r="K38" s="524"/>
      <c r="L38" s="524"/>
      <c r="M38" s="524"/>
      <c r="N38" s="524"/>
      <c r="O38" s="524"/>
      <c r="P38" s="524"/>
      <c r="Q38" s="524"/>
      <c r="R38" s="524"/>
      <c r="S38" s="524"/>
      <c r="T38" s="524"/>
      <c r="U38" s="524"/>
      <c r="V38" s="524"/>
      <c r="W38" s="524"/>
      <c r="X38" s="524"/>
      <c r="Y38" s="524"/>
      <c r="Z38" s="524"/>
      <c r="AA38" s="524"/>
      <c r="AB38" s="524"/>
      <c r="AC38" s="524"/>
    </row>
    <row r="39" spans="2:29" ht="12.9" customHeight="1">
      <c r="B39" s="1046" t="s">
        <v>747</v>
      </c>
      <c r="C39" s="600"/>
      <c r="D39" s="600"/>
      <c r="E39" s="600"/>
      <c r="F39" s="600"/>
      <c r="G39" s="526"/>
      <c r="H39" s="526"/>
      <c r="I39" s="526"/>
      <c r="J39" s="526"/>
      <c r="K39" s="526"/>
      <c r="L39" s="526"/>
      <c r="M39" s="526"/>
      <c r="N39" s="526"/>
      <c r="O39" s="526"/>
      <c r="P39" s="526"/>
      <c r="Q39" s="526"/>
      <c r="R39" s="526"/>
      <c r="S39" s="526"/>
      <c r="T39" s="526"/>
      <c r="U39" s="526"/>
      <c r="V39" s="526"/>
      <c r="W39" s="526"/>
      <c r="X39" s="526"/>
      <c r="Y39" s="526"/>
      <c r="Z39" s="526"/>
      <c r="AA39" s="526"/>
      <c r="AB39" s="526"/>
      <c r="AC39" s="526"/>
    </row>
    <row r="40" spans="2:29" ht="12.9" customHeight="1">
      <c r="B40" s="524"/>
      <c r="C40" s="525" t="s">
        <v>436</v>
      </c>
      <c r="D40" s="525"/>
      <c r="E40" s="525"/>
      <c r="F40" s="525"/>
      <c r="G40" s="525"/>
      <c r="H40" s="525"/>
      <c r="I40" s="525"/>
      <c r="J40" s="525"/>
      <c r="K40" s="525"/>
      <c r="L40" s="525"/>
      <c r="M40" s="525"/>
      <c r="N40" s="525"/>
      <c r="O40" s="525"/>
      <c r="P40" s="525"/>
      <c r="Q40" s="525"/>
      <c r="R40" s="525"/>
      <c r="S40" s="525" t="s">
        <v>435</v>
      </c>
      <c r="T40" s="525"/>
      <c r="U40" s="525"/>
      <c r="V40" s="525"/>
      <c r="W40" s="525"/>
      <c r="X40" s="525"/>
      <c r="Y40" s="525"/>
      <c r="Z40" s="525"/>
      <c r="AA40" s="525"/>
      <c r="AB40" s="525"/>
      <c r="AC40" s="525"/>
    </row>
    <row r="41" spans="2:29" ht="12.9" customHeight="1">
      <c r="B41" s="524"/>
      <c r="C41" s="525" t="s">
        <v>434</v>
      </c>
      <c r="D41" s="525"/>
      <c r="E41" s="525"/>
      <c r="F41" s="525"/>
      <c r="G41" s="525"/>
      <c r="H41" s="525"/>
      <c r="I41" s="525"/>
      <c r="J41" s="525"/>
      <c r="K41" s="525"/>
      <c r="L41" s="525"/>
      <c r="M41" s="525"/>
      <c r="N41" s="525"/>
      <c r="O41" s="525"/>
      <c r="P41" s="525"/>
      <c r="Q41" s="525"/>
      <c r="R41" s="525"/>
      <c r="S41" s="525" t="s">
        <v>433</v>
      </c>
      <c r="T41" s="525"/>
      <c r="U41" s="525"/>
      <c r="V41" s="525"/>
      <c r="W41" s="525"/>
      <c r="X41" s="525"/>
      <c r="Y41" s="525"/>
      <c r="Z41" s="525"/>
      <c r="AA41" s="525"/>
      <c r="AB41" s="525"/>
      <c r="AC41" s="525"/>
    </row>
    <row r="42" spans="2:29" ht="12.9" customHeight="1">
      <c r="B42" s="524"/>
      <c r="C42" s="525" t="s">
        <v>432</v>
      </c>
      <c r="D42" s="525"/>
      <c r="E42" s="525"/>
      <c r="F42" s="525"/>
      <c r="G42" s="525"/>
      <c r="H42" s="525"/>
      <c r="I42" s="525"/>
      <c r="J42" s="525"/>
      <c r="K42" s="525"/>
      <c r="L42" s="525"/>
      <c r="M42" s="525"/>
      <c r="N42" s="525"/>
      <c r="O42" s="525"/>
      <c r="P42" s="525"/>
      <c r="Q42" s="525"/>
      <c r="R42" s="525"/>
      <c r="S42" s="525" t="s">
        <v>431</v>
      </c>
      <c r="T42" s="525"/>
      <c r="U42" s="525"/>
      <c r="V42" s="525"/>
      <c r="W42" s="525"/>
      <c r="X42" s="525"/>
      <c r="Y42" s="525"/>
      <c r="Z42" s="525"/>
      <c r="AA42" s="525"/>
      <c r="AB42" s="525"/>
      <c r="AC42" s="525"/>
    </row>
    <row r="43" spans="2:29" ht="12.9" customHeight="1">
      <c r="B43" s="524"/>
      <c r="C43" s="525" t="s">
        <v>430</v>
      </c>
      <c r="D43" s="525"/>
      <c r="E43" s="525"/>
      <c r="F43" s="525"/>
      <c r="G43" s="525"/>
      <c r="H43" s="525"/>
      <c r="I43" s="525"/>
      <c r="J43" s="525"/>
      <c r="K43" s="525"/>
      <c r="L43" s="525"/>
      <c r="M43" s="525"/>
      <c r="N43" s="525"/>
      <c r="O43" s="525"/>
      <c r="P43" s="525"/>
      <c r="Q43" s="525"/>
      <c r="R43" s="525"/>
      <c r="S43" s="525"/>
      <c r="T43" s="525"/>
      <c r="U43" s="525"/>
      <c r="V43" s="525"/>
      <c r="W43" s="525"/>
      <c r="X43" s="525"/>
      <c r="Y43" s="525"/>
      <c r="Z43" s="525"/>
      <c r="AA43" s="525"/>
      <c r="AB43" s="525"/>
      <c r="AC43" s="525"/>
    </row>
    <row r="44" spans="2:29" ht="12.9" customHeight="1">
      <c r="B44" s="524" t="s">
        <v>729</v>
      </c>
      <c r="C44" s="1046" t="s">
        <v>730</v>
      </c>
      <c r="D44" s="1046"/>
      <c r="E44" s="1046"/>
      <c r="F44" s="1046"/>
      <c r="G44" s="1046"/>
      <c r="H44" s="1046"/>
      <c r="I44" s="525"/>
      <c r="J44" s="525"/>
      <c r="K44" s="525"/>
      <c r="L44" s="525"/>
      <c r="M44" s="525"/>
      <c r="N44" s="525"/>
      <c r="O44" s="525"/>
      <c r="P44" s="525"/>
      <c r="Q44" s="525"/>
      <c r="R44" s="525"/>
      <c r="S44" s="525"/>
      <c r="T44" s="525"/>
      <c r="U44" s="525"/>
      <c r="V44" s="525"/>
      <c r="W44" s="525"/>
      <c r="X44" s="525"/>
      <c r="Y44" s="525"/>
      <c r="Z44" s="525"/>
      <c r="AA44" s="525"/>
      <c r="AB44" s="525"/>
      <c r="AC44" s="525"/>
    </row>
    <row r="45" spans="2:29" ht="12.9" customHeight="1">
      <c r="B45" s="524"/>
      <c r="C45" s="524"/>
      <c r="D45" s="525" t="s">
        <v>731</v>
      </c>
      <c r="E45" s="525"/>
      <c r="F45" s="525"/>
      <c r="G45" s="525"/>
      <c r="H45" s="525"/>
      <c r="I45" s="525"/>
      <c r="J45" s="525"/>
      <c r="K45" s="525"/>
      <c r="L45" s="525"/>
      <c r="M45" s="525"/>
      <c r="N45" s="525"/>
      <c r="O45" s="525"/>
      <c r="P45" s="525"/>
      <c r="Q45" s="525"/>
      <c r="R45" s="525"/>
      <c r="S45" s="1047" t="s">
        <v>429</v>
      </c>
      <c r="T45" s="1047"/>
      <c r="U45" s="1047"/>
      <c r="V45" s="1047"/>
      <c r="W45" s="1047"/>
      <c r="X45" s="1047"/>
      <c r="Y45" s="1047"/>
      <c r="Z45" s="1047"/>
      <c r="AA45" s="1047"/>
      <c r="AB45" s="1047"/>
      <c r="AC45" s="1047"/>
    </row>
    <row r="46" spans="2:29" ht="12.9" customHeight="1">
      <c r="B46" s="524"/>
      <c r="C46" s="524"/>
      <c r="D46" s="525" t="s">
        <v>732</v>
      </c>
      <c r="E46" s="525"/>
      <c r="F46" s="525"/>
      <c r="G46" s="525"/>
      <c r="H46" s="525"/>
      <c r="I46" s="525"/>
      <c r="J46" s="525"/>
      <c r="K46" s="525"/>
      <c r="L46" s="525"/>
      <c r="M46" s="525"/>
      <c r="N46" s="525"/>
      <c r="O46" s="525"/>
      <c r="P46" s="525"/>
      <c r="Q46" s="525"/>
      <c r="R46" s="525"/>
      <c r="S46" s="1047" t="s">
        <v>428</v>
      </c>
      <c r="T46" s="1047"/>
      <c r="U46" s="1047"/>
      <c r="V46" s="1047"/>
      <c r="W46" s="1047"/>
      <c r="X46" s="1047"/>
      <c r="Y46" s="1047"/>
      <c r="Z46" s="1047"/>
      <c r="AA46" s="1047"/>
      <c r="AB46" s="1047"/>
      <c r="AC46" s="1047"/>
    </row>
    <row r="47" spans="2:29" ht="12.9" customHeight="1">
      <c r="B47" s="524" t="s">
        <v>733</v>
      </c>
      <c r="C47" s="525" t="s">
        <v>734</v>
      </c>
      <c r="D47" s="525"/>
      <c r="E47" s="525"/>
      <c r="F47" s="525"/>
      <c r="G47" s="525"/>
      <c r="H47" s="525"/>
      <c r="I47" s="525"/>
      <c r="J47" s="525"/>
      <c r="K47" s="525"/>
      <c r="L47" s="525"/>
      <c r="M47" s="525"/>
      <c r="N47" s="525"/>
      <c r="O47" s="525"/>
      <c r="P47" s="525"/>
      <c r="Q47" s="525"/>
      <c r="R47" s="525"/>
      <c r="S47" s="525"/>
      <c r="T47" s="525"/>
      <c r="U47" s="525"/>
      <c r="V47" s="525"/>
      <c r="W47" s="525"/>
      <c r="X47" s="525"/>
      <c r="Y47" s="525"/>
      <c r="Z47" s="525"/>
      <c r="AA47" s="525"/>
      <c r="AB47" s="525"/>
      <c r="AC47" s="525"/>
    </row>
    <row r="48" spans="2:29" ht="12.9" customHeight="1">
      <c r="B48" s="524"/>
      <c r="C48" s="525" t="s">
        <v>642</v>
      </c>
      <c r="D48" s="525"/>
      <c r="E48" s="525"/>
      <c r="F48" s="525"/>
      <c r="G48" s="525"/>
      <c r="H48" s="525"/>
      <c r="I48" s="525"/>
      <c r="J48" s="525"/>
      <c r="K48" s="525"/>
      <c r="L48" s="525"/>
      <c r="M48" s="525"/>
      <c r="N48" s="525"/>
      <c r="O48" s="525"/>
      <c r="P48" s="525"/>
      <c r="Q48" s="525"/>
      <c r="R48" s="525"/>
      <c r="S48" s="525"/>
      <c r="T48" s="525"/>
      <c r="U48" s="525"/>
      <c r="V48" s="525"/>
      <c r="W48" s="525"/>
      <c r="X48" s="525"/>
      <c r="Y48" s="525"/>
      <c r="Z48" s="525"/>
      <c r="AA48" s="525"/>
      <c r="AB48" s="525"/>
      <c r="AC48" s="525"/>
    </row>
    <row r="49" spans="2:29" ht="12.9" customHeight="1">
      <c r="B49" s="524" t="s">
        <v>735</v>
      </c>
      <c r="C49" s="524"/>
      <c r="D49" s="524"/>
      <c r="E49" s="524"/>
      <c r="F49" s="524"/>
      <c r="G49" s="524"/>
      <c r="H49" s="524"/>
      <c r="I49" s="524"/>
      <c r="J49" s="524"/>
      <c r="K49" s="524"/>
      <c r="L49" s="524"/>
      <c r="M49" s="524"/>
      <c r="N49" s="524"/>
      <c r="O49" s="524"/>
      <c r="P49" s="524"/>
      <c r="Q49" s="524"/>
      <c r="R49" s="524"/>
      <c r="S49" s="524"/>
      <c r="T49" s="524"/>
      <c r="U49" s="524"/>
      <c r="V49" s="524"/>
      <c r="W49" s="524"/>
      <c r="X49" s="524"/>
      <c r="Y49" s="524"/>
      <c r="Z49" s="524"/>
      <c r="AA49" s="524"/>
      <c r="AB49" s="524"/>
      <c r="AC49" s="524"/>
    </row>
    <row r="50" spans="2:29" ht="12.9" customHeight="1">
      <c r="B50" s="1046" t="s">
        <v>736</v>
      </c>
      <c r="C50" s="1046"/>
      <c r="D50" s="1046"/>
      <c r="E50" s="1046"/>
      <c r="F50" s="1046"/>
      <c r="G50" s="1046"/>
      <c r="H50" s="1046"/>
      <c r="I50" s="1046"/>
      <c r="J50" s="1046"/>
      <c r="K50" s="1046"/>
      <c r="L50" s="1046"/>
      <c r="M50" s="1046"/>
      <c r="N50" s="1046"/>
      <c r="O50" s="1046"/>
      <c r="P50" s="1046"/>
      <c r="Q50" s="1046"/>
      <c r="R50" s="1046"/>
      <c r="S50" s="1046"/>
      <c r="T50" s="1046"/>
      <c r="U50" s="1046"/>
      <c r="V50" s="1046"/>
      <c r="W50" s="1046"/>
      <c r="X50" s="1046"/>
      <c r="Y50" s="1046"/>
      <c r="Z50" s="1046"/>
      <c r="AA50" s="1046"/>
      <c r="AB50" s="1046"/>
      <c r="AC50" s="1046"/>
    </row>
    <row r="51" spans="2:29" ht="12.9" customHeight="1">
      <c r="B51" s="524"/>
      <c r="C51" s="525" t="s">
        <v>737</v>
      </c>
      <c r="D51" s="525"/>
      <c r="E51" s="525"/>
      <c r="F51" s="525"/>
      <c r="G51" s="525"/>
      <c r="H51" s="525"/>
      <c r="I51" s="525"/>
      <c r="J51" s="525"/>
      <c r="K51" s="525"/>
      <c r="L51" s="525"/>
      <c r="M51" s="525"/>
      <c r="N51" s="525"/>
      <c r="O51" s="525"/>
      <c r="P51" s="525"/>
      <c r="Q51" s="525"/>
      <c r="R51" s="525"/>
      <c r="S51" s="525"/>
      <c r="T51" s="525"/>
      <c r="U51" s="525"/>
      <c r="V51" s="525"/>
      <c r="W51" s="525"/>
      <c r="X51" s="525"/>
      <c r="Y51" s="525"/>
      <c r="Z51" s="525"/>
      <c r="AA51" s="525"/>
      <c r="AB51" s="525"/>
      <c r="AC51" s="525"/>
    </row>
    <row r="52" spans="2:29" ht="12.9" customHeight="1">
      <c r="B52" s="1046" t="s">
        <v>738</v>
      </c>
      <c r="C52" s="1046"/>
      <c r="D52" s="1046"/>
      <c r="E52" s="1046"/>
      <c r="F52" s="1046"/>
      <c r="G52" s="1046"/>
      <c r="H52" s="1046"/>
      <c r="I52" s="1046"/>
      <c r="J52" s="1046"/>
      <c r="K52" s="1046"/>
      <c r="L52" s="1046"/>
      <c r="M52" s="526"/>
      <c r="N52" s="526"/>
      <c r="O52" s="526"/>
      <c r="P52" s="526"/>
      <c r="Q52" s="526"/>
      <c r="R52" s="526"/>
      <c r="S52" s="526"/>
      <c r="T52" s="526"/>
      <c r="U52" s="526"/>
      <c r="V52" s="526"/>
      <c r="W52" s="526"/>
      <c r="X52" s="526"/>
      <c r="Y52" s="526"/>
      <c r="Z52" s="526"/>
      <c r="AA52" s="526"/>
      <c r="AB52" s="526"/>
      <c r="AC52" s="526"/>
    </row>
    <row r="53" spans="2:29" ht="12.9" customHeight="1">
      <c r="B53" s="524"/>
      <c r="C53" s="525" t="s">
        <v>739</v>
      </c>
      <c r="D53" s="525"/>
      <c r="E53" s="525"/>
      <c r="F53" s="525"/>
      <c r="G53" s="525"/>
      <c r="H53" s="525"/>
      <c r="I53" s="525"/>
      <c r="J53" s="525"/>
      <c r="K53" s="525"/>
      <c r="L53" s="525"/>
      <c r="M53" s="525"/>
      <c r="N53" s="525"/>
      <c r="O53" s="525"/>
      <c r="P53" s="525"/>
      <c r="Q53" s="525"/>
      <c r="R53" s="525"/>
      <c r="S53" s="525"/>
      <c r="T53" s="525"/>
      <c r="U53" s="525"/>
      <c r="V53" s="525"/>
      <c r="W53" s="525"/>
      <c r="X53" s="525"/>
      <c r="Y53" s="525"/>
      <c r="Z53" s="525"/>
      <c r="AA53" s="525"/>
      <c r="AB53" s="525"/>
      <c r="AC53" s="525"/>
    </row>
    <row r="54" spans="2:29" ht="12.9" customHeight="1">
      <c r="B54" s="524"/>
      <c r="C54" s="525" t="s">
        <v>740</v>
      </c>
      <c r="D54" s="525"/>
      <c r="E54" s="525"/>
      <c r="F54" s="525"/>
      <c r="G54" s="525"/>
      <c r="H54" s="525"/>
      <c r="I54" s="525"/>
      <c r="J54" s="525"/>
      <c r="K54" s="525"/>
      <c r="L54" s="525"/>
      <c r="M54" s="525"/>
      <c r="N54" s="525"/>
      <c r="O54" s="525"/>
      <c r="P54" s="525"/>
      <c r="Q54" s="525"/>
      <c r="R54" s="525"/>
      <c r="S54" s="525"/>
      <c r="T54" s="525"/>
      <c r="U54" s="525"/>
      <c r="V54" s="525"/>
      <c r="W54" s="525"/>
      <c r="X54" s="525"/>
      <c r="Y54" s="525"/>
      <c r="Z54" s="525"/>
      <c r="AA54" s="525"/>
      <c r="AB54" s="525"/>
      <c r="AC54" s="525"/>
    </row>
    <row r="55" spans="2:29" ht="12.9" customHeight="1">
      <c r="B55" s="524"/>
      <c r="C55" s="525" t="s">
        <v>741</v>
      </c>
      <c r="D55" s="525"/>
      <c r="E55" s="525"/>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row>
    <row r="56" spans="2:29" ht="12.9" customHeight="1">
      <c r="B56" s="527" t="s">
        <v>742</v>
      </c>
      <c r="C56" s="528"/>
      <c r="D56" s="462"/>
      <c r="E56" s="462"/>
      <c r="F56" s="462"/>
      <c r="G56" s="462"/>
      <c r="H56" s="462"/>
      <c r="I56" s="462"/>
      <c r="J56" s="462"/>
      <c r="K56" s="462"/>
      <c r="L56" s="462"/>
      <c r="M56" s="462"/>
      <c r="N56" s="462"/>
      <c r="O56" s="462"/>
      <c r="P56" s="462"/>
      <c r="Q56" s="462"/>
      <c r="R56" s="462"/>
      <c r="S56" s="462"/>
      <c r="T56" s="462"/>
      <c r="U56" s="462"/>
      <c r="V56" s="462"/>
      <c r="W56" s="462"/>
      <c r="X56" s="462"/>
      <c r="Y56" s="462"/>
      <c r="Z56" s="462"/>
      <c r="AA56" s="462"/>
      <c r="AB56" s="462"/>
      <c r="AC56" s="462"/>
    </row>
    <row r="57" spans="2:29" ht="12.9" customHeight="1">
      <c r="B57"/>
      <c r="C57" s="525" t="s">
        <v>743</v>
      </c>
      <c r="D57" s="529"/>
      <c r="E57" s="529"/>
      <c r="F57" s="529"/>
      <c r="G57" s="529"/>
      <c r="H57" s="529"/>
      <c r="I57" s="529"/>
      <c r="J57" s="529"/>
      <c r="K57" s="529"/>
      <c r="L57" s="529"/>
      <c r="M57" s="529"/>
      <c r="N57" s="529"/>
      <c r="O57" s="529"/>
      <c r="P57" s="529"/>
      <c r="Q57" s="529"/>
      <c r="R57" s="529"/>
      <c r="S57" s="529"/>
      <c r="T57" s="529"/>
      <c r="U57" s="529"/>
      <c r="V57" s="529"/>
      <c r="W57" s="529"/>
      <c r="X57" s="529"/>
      <c r="Y57" s="529"/>
      <c r="Z57" s="529"/>
      <c r="AA57" s="529"/>
      <c r="AB57" s="529"/>
      <c r="AC57" s="529"/>
    </row>
    <row r="58" spans="2:29" ht="12.9" customHeight="1">
      <c r="B58"/>
      <c r="C58" s="525" t="s">
        <v>744</v>
      </c>
      <c r="D58" s="529"/>
      <c r="E58" s="529"/>
      <c r="F58" s="529"/>
      <c r="G58" s="529"/>
      <c r="H58" s="529"/>
      <c r="I58" s="529"/>
      <c r="J58" s="529"/>
      <c r="K58" s="529"/>
      <c r="L58" s="529"/>
      <c r="M58" s="529"/>
      <c r="N58" s="529"/>
      <c r="O58" s="529"/>
      <c r="P58" s="529"/>
      <c r="Q58" s="529"/>
      <c r="R58" s="529"/>
      <c r="S58" s="529"/>
      <c r="T58" s="529"/>
      <c r="U58" s="529"/>
      <c r="V58" s="529"/>
      <c r="W58" s="529"/>
      <c r="X58" s="529"/>
      <c r="Y58" s="529"/>
      <c r="Z58" s="529"/>
      <c r="AA58" s="529"/>
      <c r="AB58" s="529"/>
      <c r="AC58" s="529"/>
    </row>
    <row r="59" spans="2:29" ht="12.9" customHeight="1">
      <c r="B59"/>
      <c r="C59" s="525" t="s">
        <v>745</v>
      </c>
      <c r="D59" s="529"/>
      <c r="E59" s="529"/>
      <c r="F59" s="529"/>
      <c r="G59" s="529"/>
      <c r="H59" s="529"/>
      <c r="I59" s="529"/>
      <c r="J59" s="529"/>
      <c r="K59" s="529"/>
      <c r="L59" s="529"/>
      <c r="M59" s="529"/>
      <c r="N59" s="529"/>
      <c r="O59" s="529"/>
      <c r="P59" s="529"/>
      <c r="Q59" s="529"/>
      <c r="R59" s="529"/>
      <c r="S59" s="529"/>
      <c r="T59" s="529"/>
      <c r="U59" s="529"/>
      <c r="V59" s="529"/>
      <c r="W59" s="529"/>
      <c r="X59" s="529"/>
      <c r="Y59" s="529"/>
      <c r="Z59" s="529"/>
      <c r="AA59" s="529"/>
      <c r="AB59" s="529"/>
      <c r="AC59" s="529"/>
    </row>
    <row r="60" spans="2:29" ht="12.9" customHeight="1">
      <c r="B60" s="530" t="s">
        <v>746</v>
      </c>
      <c r="C60" s="524"/>
      <c r="D60" s="524"/>
      <c r="E60" s="524"/>
      <c r="F60" s="524"/>
      <c r="G60" s="524"/>
      <c r="H60" s="524"/>
      <c r="I60" s="524"/>
      <c r="J60" s="524"/>
      <c r="K60" s="524"/>
      <c r="L60" s="524"/>
      <c r="M60" s="524"/>
      <c r="N60" s="524"/>
      <c r="O60" s="524"/>
      <c r="P60" s="524"/>
      <c r="Q60" s="524"/>
      <c r="R60" s="524"/>
      <c r="S60" s="524"/>
      <c r="T60" s="524"/>
      <c r="U60" s="524"/>
      <c r="V60" s="524"/>
      <c r="W60" s="525"/>
      <c r="X60" s="525"/>
      <c r="Y60" s="525"/>
      <c r="Z60" s="525"/>
      <c r="AA60" s="525"/>
      <c r="AB60" s="525"/>
      <c r="AC60" s="525"/>
    </row>
    <row r="61" spans="2:29" ht="12" customHeight="1"/>
    <row r="62" spans="2:29" ht="12" customHeight="1"/>
    <row r="63" spans="2:29" ht="12" customHeight="1"/>
    <row r="64" spans="2:29" ht="12" customHeight="1"/>
    <row r="65" ht="12" customHeight="1"/>
    <row r="66" ht="12" customHeight="1"/>
    <row r="67" ht="12" customHeight="1"/>
    <row r="68" ht="12" customHeight="1"/>
    <row r="69" ht="12" customHeight="1"/>
    <row r="70" ht="12" customHeight="1"/>
  </sheetData>
  <mergeCells count="131">
    <mergeCell ref="B39:F39"/>
    <mergeCell ref="C44:H44"/>
    <mergeCell ref="S45:AC45"/>
    <mergeCell ref="S46:AC46"/>
    <mergeCell ref="B50:AC50"/>
    <mergeCell ref="B52:L52"/>
    <mergeCell ref="C33:E33"/>
    <mergeCell ref="F33:O33"/>
    <mergeCell ref="Q33:V33"/>
    <mergeCell ref="W33:Y33"/>
    <mergeCell ref="Z33:AC33"/>
    <mergeCell ref="B31:E31"/>
    <mergeCell ref="F31:O31"/>
    <mergeCell ref="Q31:V31"/>
    <mergeCell ref="W31:Y31"/>
    <mergeCell ref="Z31:AC31"/>
    <mergeCell ref="C32:E32"/>
    <mergeCell ref="F32:O32"/>
    <mergeCell ref="Q32:V32"/>
    <mergeCell ref="W32:Y32"/>
    <mergeCell ref="Z32:AC32"/>
    <mergeCell ref="C29:E29"/>
    <mergeCell ref="F29:O29"/>
    <mergeCell ref="Q29:V29"/>
    <mergeCell ref="W29:Y29"/>
    <mergeCell ref="Z29:AC29"/>
    <mergeCell ref="C30:E30"/>
    <mergeCell ref="F30:O30"/>
    <mergeCell ref="Q30:V30"/>
    <mergeCell ref="W30:Y30"/>
    <mergeCell ref="Z30:AC30"/>
    <mergeCell ref="C27:E27"/>
    <mergeCell ref="F27:O27"/>
    <mergeCell ref="Q27:V27"/>
    <mergeCell ref="W27:Y27"/>
    <mergeCell ref="Z27:AC27"/>
    <mergeCell ref="B28:E28"/>
    <mergeCell ref="F28:O28"/>
    <mergeCell ref="Q28:V28"/>
    <mergeCell ref="W28:Y28"/>
    <mergeCell ref="Z28:AC28"/>
    <mergeCell ref="B25:E25"/>
    <mergeCell ref="F25:O25"/>
    <mergeCell ref="Q25:V25"/>
    <mergeCell ref="W25:Y25"/>
    <mergeCell ref="Z25:AC25"/>
    <mergeCell ref="C26:E26"/>
    <mergeCell ref="F26:O26"/>
    <mergeCell ref="Q26:V26"/>
    <mergeCell ref="W26:Y26"/>
    <mergeCell ref="Z26:AC26"/>
    <mergeCell ref="B23:G23"/>
    <mergeCell ref="H23:O23"/>
    <mergeCell ref="Q23:V23"/>
    <mergeCell ref="W23:Y23"/>
    <mergeCell ref="Z23:AC23"/>
    <mergeCell ref="B24:G24"/>
    <mergeCell ref="H24:O24"/>
    <mergeCell ref="Q24:V24"/>
    <mergeCell ref="W24:Y24"/>
    <mergeCell ref="Z24:AC24"/>
    <mergeCell ref="B19:O19"/>
    <mergeCell ref="Q19:AC19"/>
    <mergeCell ref="B21:O21"/>
    <mergeCell ref="Q21:AC21"/>
    <mergeCell ref="B22:O22"/>
    <mergeCell ref="Q22:V22"/>
    <mergeCell ref="W22:Y22"/>
    <mergeCell ref="Z22:AC22"/>
    <mergeCell ref="C17:E17"/>
    <mergeCell ref="F17:O17"/>
    <mergeCell ref="Q17:V17"/>
    <mergeCell ref="W17:Y17"/>
    <mergeCell ref="Z17:AC17"/>
    <mergeCell ref="Q18:V18"/>
    <mergeCell ref="W18:Y18"/>
    <mergeCell ref="Z18:AC18"/>
    <mergeCell ref="Q16:V16"/>
    <mergeCell ref="W16:Y16"/>
    <mergeCell ref="Z16:AC16"/>
    <mergeCell ref="B13:E13"/>
    <mergeCell ref="F13:O13"/>
    <mergeCell ref="Q13:V13"/>
    <mergeCell ref="W13:Y13"/>
    <mergeCell ref="Z13:AC13"/>
    <mergeCell ref="C14:E14"/>
    <mergeCell ref="F14:O14"/>
    <mergeCell ref="Q14:V14"/>
    <mergeCell ref="W14:Y14"/>
    <mergeCell ref="Z14:AC14"/>
    <mergeCell ref="C12:E12"/>
    <mergeCell ref="F12:O12"/>
    <mergeCell ref="Q12:V12"/>
    <mergeCell ref="W12:Y12"/>
    <mergeCell ref="Z12:AC12"/>
    <mergeCell ref="C15:E15"/>
    <mergeCell ref="F15:O15"/>
    <mergeCell ref="Q15:V15"/>
    <mergeCell ref="W15:Y15"/>
    <mergeCell ref="Z15:AC15"/>
    <mergeCell ref="B10:E10"/>
    <mergeCell ref="F10:O10"/>
    <mergeCell ref="Q10:V10"/>
    <mergeCell ref="W10:Y10"/>
    <mergeCell ref="Z10:AC10"/>
    <mergeCell ref="C11:E11"/>
    <mergeCell ref="F11:O11"/>
    <mergeCell ref="Q11:V11"/>
    <mergeCell ref="W11:Y11"/>
    <mergeCell ref="Z11:AC11"/>
    <mergeCell ref="B8:G8"/>
    <mergeCell ref="H8:O8"/>
    <mergeCell ref="Q8:V8"/>
    <mergeCell ref="W8:Y8"/>
    <mergeCell ref="Z8:AC8"/>
    <mergeCell ref="B9:G9"/>
    <mergeCell ref="H9:O9"/>
    <mergeCell ref="Q9:V9"/>
    <mergeCell ref="W9:Y9"/>
    <mergeCell ref="Z9:AC9"/>
    <mergeCell ref="B1:AC1"/>
    <mergeCell ref="B3:D3"/>
    <mergeCell ref="E3:N3"/>
    <mergeCell ref="Q3:T3"/>
    <mergeCell ref="U3:AC3"/>
    <mergeCell ref="B6:O6"/>
    <mergeCell ref="Q6:AC6"/>
    <mergeCell ref="B7:O7"/>
    <mergeCell ref="Q7:V7"/>
    <mergeCell ref="W7:Y7"/>
    <mergeCell ref="Z7:AC7"/>
  </mergeCells>
  <phoneticPr fontId="3"/>
  <printOptions horizontalCentered="1" verticalCentered="1"/>
  <pageMargins left="0.59055118110236227" right="0.59055118110236227" top="0.59055118110236227" bottom="0.59055118110236227" header="0.31496062992125984" footer="0.31496062992125984"/>
  <pageSetup paperSize="9" scale="99" firstPageNumber="71" fitToWidth="0" orientation="portrait" useFirstPageNumber="1" r:id="rId1"/>
  <headerFooter>
    <oddFooter>&amp;C&amp;"ＭＳ ゴシック,標準"&amp;10- &amp;P -&amp;R&amp;"ＭＳ 明朝,標準"&amp;6&lt;E&gt;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00000"/>
    <pageSetUpPr fitToPage="1"/>
  </sheetPr>
  <dimension ref="A1:AG55"/>
  <sheetViews>
    <sheetView view="pageLayout" topLeftCell="A31" zoomScaleNormal="85" workbookViewId="0">
      <selection activeCell="Q51" sqref="Q51"/>
    </sheetView>
  </sheetViews>
  <sheetFormatPr defaultRowHeight="13.2"/>
  <cols>
    <col min="1" max="45" width="2.6640625" customWidth="1"/>
  </cols>
  <sheetData>
    <row r="1" spans="1:33">
      <c r="A1" s="469" t="s">
        <v>367</v>
      </c>
    </row>
    <row r="2" spans="1:33" ht="22.5" customHeight="1" thickBot="1">
      <c r="A2" s="1050" t="s">
        <v>368</v>
      </c>
      <c r="B2" s="1050"/>
      <c r="C2" s="1050"/>
      <c r="D2" s="1050"/>
      <c r="E2" s="1050"/>
      <c r="F2" s="1050"/>
      <c r="G2" s="1050"/>
      <c r="H2" s="1050"/>
      <c r="I2" s="1050"/>
      <c r="J2" s="1050"/>
      <c r="K2" s="1050"/>
      <c r="L2" s="1050"/>
      <c r="M2" s="1050"/>
      <c r="N2" s="1050"/>
      <c r="O2" s="1050"/>
      <c r="P2" s="1050"/>
      <c r="Q2" s="1050"/>
      <c r="R2" s="1050"/>
      <c r="S2" s="1050"/>
      <c r="T2" s="1050"/>
      <c r="U2" s="1050"/>
      <c r="V2" s="1050"/>
      <c r="W2" s="1050"/>
      <c r="X2" s="1050"/>
      <c r="Y2" s="1050"/>
      <c r="Z2" s="1050"/>
      <c r="AA2" s="1050"/>
      <c r="AB2" s="1050"/>
      <c r="AC2" s="1050"/>
      <c r="AD2" s="1050"/>
      <c r="AE2" s="1050"/>
      <c r="AF2" s="1050"/>
      <c r="AG2" s="1050"/>
    </row>
    <row r="3" spans="1:33" ht="14.4">
      <c r="A3" s="250"/>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2"/>
    </row>
    <row r="4" spans="1:33" ht="14.4">
      <c r="A4" s="253"/>
      <c r="AG4" s="254"/>
    </row>
    <row r="5" spans="1:33" ht="14.4">
      <c r="A5" s="253"/>
      <c r="AG5" s="254"/>
    </row>
    <row r="6" spans="1:33" ht="14.4">
      <c r="A6" s="253"/>
      <c r="AG6" s="254"/>
    </row>
    <row r="7" spans="1:33" ht="14.4">
      <c r="A7" s="253"/>
      <c r="AG7" s="254"/>
    </row>
    <row r="8" spans="1:33" ht="14.4">
      <c r="A8" s="253"/>
      <c r="AG8" s="254"/>
    </row>
    <row r="9" spans="1:33" ht="14.4">
      <c r="A9" s="253"/>
      <c r="AG9" s="254"/>
    </row>
    <row r="10" spans="1:33" ht="14.4">
      <c r="A10" s="253"/>
      <c r="AG10" s="254"/>
    </row>
    <row r="11" spans="1:33" ht="14.4">
      <c r="A11" s="253"/>
      <c r="AG11" s="254"/>
    </row>
    <row r="12" spans="1:33" ht="14.4">
      <c r="A12" s="253"/>
      <c r="AG12" s="254"/>
    </row>
    <row r="13" spans="1:33" ht="14.4">
      <c r="A13" s="253"/>
      <c r="AG13" s="254"/>
    </row>
    <row r="14" spans="1:33" ht="14.4">
      <c r="A14" s="253"/>
      <c r="AG14" s="254"/>
    </row>
    <row r="15" spans="1:33" ht="14.4">
      <c r="A15" s="253"/>
      <c r="AG15" s="254"/>
    </row>
    <row r="16" spans="1:33" ht="14.4">
      <c r="A16" s="253"/>
      <c r="AG16" s="254"/>
    </row>
    <row r="17" spans="1:33" ht="14.4">
      <c r="A17" s="253"/>
      <c r="AG17" s="254"/>
    </row>
    <row r="18" spans="1:33" ht="14.4">
      <c r="A18" s="253"/>
      <c r="AG18" s="254"/>
    </row>
    <row r="19" spans="1:33" ht="14.4">
      <c r="A19" s="253"/>
      <c r="AG19" s="254"/>
    </row>
    <row r="20" spans="1:33" ht="14.4">
      <c r="A20" s="253"/>
      <c r="AG20" s="254"/>
    </row>
    <row r="21" spans="1:33" ht="14.4">
      <c r="A21" s="253"/>
      <c r="AG21" s="254"/>
    </row>
    <row r="22" spans="1:33" ht="14.4">
      <c r="A22" s="253"/>
      <c r="AG22" s="254"/>
    </row>
    <row r="23" spans="1:33" ht="14.4">
      <c r="A23" s="253"/>
      <c r="AG23" s="254"/>
    </row>
    <row r="24" spans="1:33" ht="14.4">
      <c r="A24" s="253"/>
      <c r="AG24" s="254"/>
    </row>
    <row r="25" spans="1:33" ht="14.4">
      <c r="A25" s="253"/>
      <c r="AG25" s="254"/>
    </row>
    <row r="26" spans="1:33" ht="14.4">
      <c r="A26" s="253"/>
      <c r="AG26" s="254"/>
    </row>
    <row r="27" spans="1:33" ht="14.4">
      <c r="A27" s="253"/>
      <c r="AG27" s="254"/>
    </row>
    <row r="28" spans="1:33" ht="14.4">
      <c r="A28" s="253"/>
      <c r="AG28" s="254"/>
    </row>
    <row r="29" spans="1:33" ht="14.4">
      <c r="A29" s="253"/>
      <c r="AG29" s="254"/>
    </row>
    <row r="30" spans="1:33" ht="14.4">
      <c r="A30" s="253"/>
      <c r="AG30" s="254"/>
    </row>
    <row r="31" spans="1:33" ht="14.4">
      <c r="A31" s="253"/>
      <c r="AG31" s="254"/>
    </row>
    <row r="32" spans="1:33" ht="14.4">
      <c r="A32" s="253"/>
      <c r="AG32" s="254"/>
    </row>
    <row r="33" spans="1:33" ht="14.4">
      <c r="A33" s="253"/>
      <c r="AG33" s="254"/>
    </row>
    <row r="34" spans="1:33" ht="14.4">
      <c r="A34" s="253"/>
      <c r="AG34" s="254"/>
    </row>
    <row r="35" spans="1:33" ht="14.4">
      <c r="A35" s="253"/>
      <c r="AG35" s="254"/>
    </row>
    <row r="36" spans="1:33" ht="14.4">
      <c r="A36" s="253"/>
      <c r="AG36" s="254"/>
    </row>
    <row r="37" spans="1:33" ht="14.4">
      <c r="A37" s="253"/>
      <c r="AG37" s="254"/>
    </row>
    <row r="38" spans="1:33" ht="14.4">
      <c r="A38" s="253"/>
      <c r="AG38" s="254"/>
    </row>
    <row r="39" spans="1:33" ht="14.4">
      <c r="A39" s="253"/>
      <c r="AG39" s="254"/>
    </row>
    <row r="40" spans="1:33" ht="14.4">
      <c r="A40" s="253"/>
      <c r="AG40" s="254"/>
    </row>
    <row r="41" spans="1:33" ht="14.4">
      <c r="A41" s="253"/>
      <c r="AG41" s="254"/>
    </row>
    <row r="42" spans="1:33" ht="14.4">
      <c r="A42" s="253"/>
      <c r="AG42" s="254"/>
    </row>
    <row r="43" spans="1:33" ht="14.4">
      <c r="A43" s="253"/>
      <c r="AG43" s="254"/>
    </row>
    <row r="44" spans="1:33" ht="14.4">
      <c r="A44" s="253"/>
      <c r="AG44" s="254"/>
    </row>
    <row r="45" spans="1:33" ht="14.4">
      <c r="A45" s="253"/>
      <c r="AG45" s="254"/>
    </row>
    <row r="46" spans="1:33" ht="14.4">
      <c r="A46" s="253"/>
      <c r="AG46" s="254"/>
    </row>
    <row r="47" spans="1:33" ht="14.4">
      <c r="A47" s="253"/>
      <c r="AG47" s="254"/>
    </row>
    <row r="48" spans="1:33" ht="13.8" thickBot="1">
      <c r="A48" s="257"/>
      <c r="B48" s="255"/>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6"/>
    </row>
    <row r="49" spans="1:1" ht="6.75" customHeight="1">
      <c r="A49" s="258"/>
    </row>
    <row r="50" spans="1:1">
      <c r="A50" s="259" t="s">
        <v>369</v>
      </c>
    </row>
    <row r="51" spans="1:1">
      <c r="A51" s="259" t="s">
        <v>646</v>
      </c>
    </row>
    <row r="52" spans="1:1">
      <c r="A52" s="259" t="s">
        <v>372</v>
      </c>
    </row>
    <row r="53" spans="1:1">
      <c r="A53" s="259" t="s">
        <v>373</v>
      </c>
    </row>
    <row r="54" spans="1:1">
      <c r="A54" s="259" t="s">
        <v>370</v>
      </c>
    </row>
    <row r="55" spans="1:1">
      <c r="A55" s="260" t="s">
        <v>371</v>
      </c>
    </row>
  </sheetData>
  <mergeCells count="1">
    <mergeCell ref="A2:AG2"/>
  </mergeCells>
  <phoneticPr fontId="3"/>
  <printOptions horizontalCentered="1" verticalCentered="1"/>
  <pageMargins left="0.78740157480314965" right="0.78740157480314965" top="0.78740157480314965" bottom="0.78740157480314965" header="0.31496062992125984" footer="0.31496062992125984"/>
  <pageSetup paperSize="9" scale="98" firstPageNumber="72" fitToHeight="0" orientation="portrait" useFirstPageNumber="1" r:id="rId1"/>
  <headerFooter>
    <oddFooter>&amp;C&amp;"ＭＳ ゴシック,標準"&amp;10-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AG59"/>
  <sheetViews>
    <sheetView view="pageLayout" zoomScaleNormal="100" workbookViewId="0">
      <selection activeCell="A48" sqref="A48"/>
    </sheetView>
  </sheetViews>
  <sheetFormatPr defaultRowHeight="13.2"/>
  <cols>
    <col min="1" max="45" width="2.6640625" customWidth="1"/>
  </cols>
  <sheetData>
    <row r="1" spans="1:33">
      <c r="A1" s="470" t="s">
        <v>622</v>
      </c>
    </row>
    <row r="2" spans="1:33" ht="18.75" customHeight="1" thickBot="1">
      <c r="A2" s="1051" t="s">
        <v>374</v>
      </c>
      <c r="B2" s="1051"/>
      <c r="C2" s="1051"/>
      <c r="D2" s="1051"/>
      <c r="E2" s="1051"/>
      <c r="F2" s="1051"/>
      <c r="G2" s="1051"/>
      <c r="H2" s="1051"/>
      <c r="I2" s="1051"/>
      <c r="J2" s="1051"/>
      <c r="K2" s="1051"/>
      <c r="L2" s="1051"/>
      <c r="M2" s="1051"/>
      <c r="N2" s="1051"/>
      <c r="O2" s="1051"/>
      <c r="P2" s="1051"/>
      <c r="Q2" s="1051"/>
      <c r="R2" s="1051"/>
      <c r="S2" s="1051"/>
      <c r="T2" s="1051"/>
      <c r="U2" s="1051"/>
      <c r="V2" s="1051"/>
      <c r="W2" s="1051"/>
      <c r="X2" s="1051"/>
      <c r="Y2" s="1051"/>
      <c r="Z2" s="1051"/>
      <c r="AA2" s="1051"/>
      <c r="AB2" s="1051"/>
      <c r="AC2" s="1051"/>
      <c r="AD2" s="1051"/>
      <c r="AE2" s="1051"/>
      <c r="AF2" s="1051"/>
      <c r="AG2" s="1051"/>
    </row>
    <row r="3" spans="1:33" ht="20.25" customHeight="1">
      <c r="A3" s="1052" t="s">
        <v>592</v>
      </c>
      <c r="B3" s="1053"/>
      <c r="C3" s="1053"/>
      <c r="D3" s="1053"/>
      <c r="E3" s="1053"/>
      <c r="F3" s="1053"/>
      <c r="G3" s="1053"/>
      <c r="H3" s="1054"/>
      <c r="I3" s="1055" t="s">
        <v>594</v>
      </c>
      <c r="J3" s="1056"/>
      <c r="K3" s="1056"/>
      <c r="L3" s="1056"/>
      <c r="M3" s="1056"/>
      <c r="N3" s="1056"/>
      <c r="O3" s="1056"/>
      <c r="P3" s="1056"/>
      <c r="Q3" s="1056"/>
      <c r="R3" s="1056"/>
      <c r="S3" s="1056"/>
      <c r="T3" s="1056"/>
      <c r="U3" s="1056"/>
      <c r="V3" s="1056"/>
      <c r="W3" s="1056"/>
      <c r="X3" s="1056"/>
      <c r="Y3" s="1056"/>
      <c r="Z3" s="1056"/>
      <c r="AA3" s="1056"/>
      <c r="AB3" s="1056"/>
      <c r="AC3" s="1056"/>
      <c r="AD3" s="1056"/>
      <c r="AE3" s="1056"/>
      <c r="AF3" s="1056"/>
      <c r="AG3" s="1057"/>
    </row>
    <row r="4" spans="1:33">
      <c r="A4" s="262"/>
      <c r="B4" s="261"/>
      <c r="AG4" s="254"/>
    </row>
    <row r="5" spans="1:33">
      <c r="A5" s="262"/>
      <c r="B5" s="261"/>
      <c r="AG5" s="254"/>
    </row>
    <row r="6" spans="1:33">
      <c r="A6" s="262"/>
      <c r="B6" s="261"/>
      <c r="AG6" s="254"/>
    </row>
    <row r="7" spans="1:33">
      <c r="A7" s="262"/>
      <c r="B7" s="261"/>
      <c r="AG7" s="254"/>
    </row>
    <row r="8" spans="1:33">
      <c r="A8" s="262"/>
      <c r="B8" s="261"/>
      <c r="AG8" s="254"/>
    </row>
    <row r="9" spans="1:33">
      <c r="A9" s="262"/>
      <c r="B9" s="261"/>
      <c r="AG9" s="254"/>
    </row>
    <row r="10" spans="1:33">
      <c r="A10" s="262"/>
      <c r="B10" s="261"/>
      <c r="AG10" s="254"/>
    </row>
    <row r="11" spans="1:33">
      <c r="A11" s="262"/>
      <c r="B11" s="261"/>
      <c r="AG11" s="254"/>
    </row>
    <row r="12" spans="1:33">
      <c r="A12" s="262"/>
      <c r="B12" s="261"/>
      <c r="AG12" s="254"/>
    </row>
    <row r="13" spans="1:33">
      <c r="A13" s="262"/>
      <c r="B13" s="261"/>
      <c r="AG13" s="254"/>
    </row>
    <row r="14" spans="1:33">
      <c r="A14" s="262"/>
      <c r="B14" s="261"/>
      <c r="AG14" s="254"/>
    </row>
    <row r="15" spans="1:33">
      <c r="A15" s="262"/>
      <c r="B15" s="261"/>
      <c r="AG15" s="254"/>
    </row>
    <row r="16" spans="1:33">
      <c r="A16" s="262"/>
      <c r="B16" s="261"/>
      <c r="AG16" s="254"/>
    </row>
    <row r="17" spans="1:33">
      <c r="A17" s="262"/>
      <c r="B17" s="261"/>
      <c r="AG17" s="254"/>
    </row>
    <row r="18" spans="1:33">
      <c r="A18" s="262"/>
      <c r="B18" s="261"/>
      <c r="AG18" s="254"/>
    </row>
    <row r="19" spans="1:33">
      <c r="A19" s="262"/>
      <c r="B19" s="261"/>
      <c r="AG19" s="254"/>
    </row>
    <row r="20" spans="1:33">
      <c r="A20" s="262"/>
      <c r="B20" s="261"/>
      <c r="AG20" s="254"/>
    </row>
    <row r="21" spans="1:33">
      <c r="A21" s="262"/>
      <c r="B21" s="261"/>
      <c r="AG21" s="254"/>
    </row>
    <row r="22" spans="1:33">
      <c r="A22" s="262"/>
      <c r="B22" s="261"/>
      <c r="AG22" s="254"/>
    </row>
    <row r="23" spans="1:33">
      <c r="A23" s="262"/>
      <c r="B23" s="261"/>
      <c r="AG23" s="254"/>
    </row>
    <row r="24" spans="1:33">
      <c r="A24" s="262"/>
      <c r="B24" s="261"/>
      <c r="AG24" s="254"/>
    </row>
    <row r="25" spans="1:33">
      <c r="A25" s="262"/>
      <c r="B25" s="261"/>
      <c r="AG25" s="254"/>
    </row>
    <row r="26" spans="1:33">
      <c r="A26" s="262"/>
      <c r="B26" s="261"/>
      <c r="AG26" s="254"/>
    </row>
    <row r="27" spans="1:33">
      <c r="A27" s="262"/>
      <c r="B27" s="261"/>
      <c r="AG27" s="254"/>
    </row>
    <row r="28" spans="1:33">
      <c r="A28" s="262"/>
      <c r="B28" s="261"/>
      <c r="AG28" s="254"/>
    </row>
    <row r="29" spans="1:33">
      <c r="A29" s="262"/>
      <c r="B29" s="261"/>
      <c r="AG29" s="254"/>
    </row>
    <row r="30" spans="1:33">
      <c r="A30" s="262"/>
      <c r="B30" s="261"/>
      <c r="AG30" s="254"/>
    </row>
    <row r="31" spans="1:33">
      <c r="A31" s="262"/>
      <c r="B31" s="261"/>
      <c r="AG31" s="254"/>
    </row>
    <row r="32" spans="1:33">
      <c r="A32" s="262"/>
      <c r="B32" s="261"/>
      <c r="AG32" s="254"/>
    </row>
    <row r="33" spans="1:33">
      <c r="A33" s="262"/>
      <c r="B33" s="261"/>
      <c r="AG33" s="254"/>
    </row>
    <row r="34" spans="1:33">
      <c r="A34" s="262"/>
      <c r="B34" s="261"/>
      <c r="AG34" s="254"/>
    </row>
    <row r="35" spans="1:33">
      <c r="A35" s="262"/>
      <c r="B35" s="261"/>
      <c r="AG35" s="254"/>
    </row>
    <row r="36" spans="1:33">
      <c r="A36" s="262"/>
      <c r="B36" s="261"/>
      <c r="AG36" s="254"/>
    </row>
    <row r="37" spans="1:33">
      <c r="A37" s="262"/>
      <c r="B37" s="261"/>
      <c r="AG37" s="254"/>
    </row>
    <row r="38" spans="1:33">
      <c r="A38" s="262"/>
      <c r="B38" s="261"/>
      <c r="AG38" s="254"/>
    </row>
    <row r="39" spans="1:33">
      <c r="A39" s="262"/>
      <c r="B39" s="261"/>
      <c r="AG39" s="254"/>
    </row>
    <row r="40" spans="1:33">
      <c r="A40" s="262"/>
      <c r="B40" s="261"/>
      <c r="AG40" s="254"/>
    </row>
    <row r="41" spans="1:33">
      <c r="A41" s="262"/>
      <c r="B41" s="261"/>
      <c r="AG41" s="254"/>
    </row>
    <row r="42" spans="1:33">
      <c r="A42" s="262"/>
      <c r="B42" s="261"/>
      <c r="AG42" s="254"/>
    </row>
    <row r="43" spans="1:33">
      <c r="A43" s="262"/>
      <c r="B43" s="261"/>
      <c r="AG43" s="254"/>
    </row>
    <row r="44" spans="1:33">
      <c r="A44" s="262"/>
      <c r="B44" s="261"/>
      <c r="AG44" s="254"/>
    </row>
    <row r="45" spans="1:33">
      <c r="A45" s="262"/>
      <c r="B45" s="261"/>
      <c r="AG45" s="254"/>
    </row>
    <row r="46" spans="1:33">
      <c r="A46" s="262"/>
      <c r="B46" s="261"/>
      <c r="AG46" s="254"/>
    </row>
    <row r="47" spans="1:33">
      <c r="A47" s="262"/>
      <c r="B47" s="261"/>
      <c r="AG47" s="254"/>
    </row>
    <row r="48" spans="1:33">
      <c r="A48" s="262"/>
      <c r="B48" s="261"/>
      <c r="AG48" s="254"/>
    </row>
    <row r="49" spans="1:33">
      <c r="A49" s="262"/>
      <c r="B49" s="261"/>
      <c r="AG49" s="254"/>
    </row>
    <row r="50" spans="1:33">
      <c r="A50" s="262"/>
      <c r="B50" s="261"/>
      <c r="AG50" s="254"/>
    </row>
    <row r="51" spans="1:33">
      <c r="A51" s="262"/>
      <c r="B51" s="261"/>
      <c r="AG51" s="254"/>
    </row>
    <row r="52" spans="1:33">
      <c r="A52" s="262"/>
      <c r="B52" s="261"/>
      <c r="AG52" s="254"/>
    </row>
    <row r="53" spans="1:33">
      <c r="A53" s="262"/>
      <c r="B53" s="261"/>
      <c r="AG53" s="254"/>
    </row>
    <row r="54" spans="1:33" ht="13.8" thickBot="1">
      <c r="A54" s="263"/>
      <c r="B54" s="264"/>
      <c r="C54" s="255"/>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6"/>
    </row>
    <row r="55" spans="1:33" ht="3" customHeight="1">
      <c r="A55" s="261"/>
      <c r="B55" s="261"/>
    </row>
    <row r="56" spans="1:33">
      <c r="A56" s="265" t="s">
        <v>617</v>
      </c>
    </row>
    <row r="57" spans="1:33">
      <c r="A57" s="265" t="s">
        <v>618</v>
      </c>
    </row>
    <row r="58" spans="1:33">
      <c r="A58" s="259" t="s">
        <v>619</v>
      </c>
    </row>
    <row r="59" spans="1:33">
      <c r="A59" s="259" t="s">
        <v>620</v>
      </c>
    </row>
  </sheetData>
  <mergeCells count="3">
    <mergeCell ref="A2:AG2"/>
    <mergeCell ref="A3:H3"/>
    <mergeCell ref="I3:AG3"/>
  </mergeCells>
  <phoneticPr fontId="3"/>
  <printOptions horizontalCentered="1" verticalCentered="1"/>
  <pageMargins left="0.78740157480314965" right="0.78740157480314965" top="0.78740157480314965" bottom="0.78740157480314965" header="0.31496062992125984" footer="0.31496062992125984"/>
  <pageSetup paperSize="9" scale="98" firstPageNumber="73" fitToHeight="0" orientation="portrait" useFirstPageNumber="1" r:id="rId1"/>
  <headerFooter>
    <oddFooter>&amp;C&amp;"ＭＳ ゴシック,標準"&amp;10- 73 -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P56"/>
  <sheetViews>
    <sheetView tabSelected="1" view="pageLayout" zoomScaleNormal="70" workbookViewId="0">
      <selection activeCell="H17" sqref="H17:O18"/>
    </sheetView>
  </sheetViews>
  <sheetFormatPr defaultColWidth="9" defaultRowHeight="13.2"/>
  <cols>
    <col min="1" max="1" width="7.77734375" style="266" customWidth="1"/>
    <col min="2" max="7" width="7.6640625" style="266" customWidth="1"/>
    <col min="8" max="8" width="5.88671875" style="266" customWidth="1"/>
    <col min="9" max="9" width="2.33203125" style="266" customWidth="1"/>
    <col min="10" max="15" width="7.6640625" style="266" customWidth="1"/>
    <col min="16" max="16384" width="9" style="266"/>
  </cols>
  <sheetData>
    <row r="1" spans="1:16" ht="18.75" customHeight="1">
      <c r="A1" s="471" t="s">
        <v>621</v>
      </c>
      <c r="K1" s="1058" t="s">
        <v>643</v>
      </c>
      <c r="L1" s="1058"/>
      <c r="M1" s="1058"/>
      <c r="N1" s="1058"/>
      <c r="O1" s="1058"/>
    </row>
    <row r="2" spans="1:16" ht="21" customHeight="1">
      <c r="A2" s="1093" t="s">
        <v>821</v>
      </c>
      <c r="B2" s="1093"/>
      <c r="C2" s="1093"/>
      <c r="D2" s="1093"/>
      <c r="E2" s="1093"/>
      <c r="F2" s="1093"/>
      <c r="G2" s="1093"/>
      <c r="H2" s="1093"/>
      <c r="I2" s="1093"/>
      <c r="J2" s="1093"/>
      <c r="K2" s="1093"/>
      <c r="L2" s="1093"/>
      <c r="M2" s="1093"/>
      <c r="N2" s="1093"/>
      <c r="O2" s="1093"/>
    </row>
    <row r="3" spans="1:16" ht="6" customHeight="1" thickBot="1">
      <c r="L3" s="1103"/>
      <c r="M3" s="1103"/>
      <c r="N3" s="1103"/>
      <c r="O3" s="1103"/>
    </row>
    <row r="4" spans="1:16" ht="17.100000000000001" customHeight="1">
      <c r="A4" s="1094" t="s">
        <v>427</v>
      </c>
      <c r="B4" s="1095"/>
      <c r="C4" s="1095"/>
      <c r="D4" s="1095"/>
      <c r="E4" s="1095"/>
      <c r="F4" s="1095"/>
      <c r="G4" s="1096"/>
      <c r="H4" s="1097" t="s">
        <v>426</v>
      </c>
      <c r="I4" s="1095"/>
      <c r="J4" s="1095"/>
      <c r="K4" s="1095"/>
      <c r="L4" s="1095"/>
      <c r="M4" s="1095"/>
      <c r="N4" s="1095"/>
      <c r="O4" s="1098"/>
    </row>
    <row r="5" spans="1:16" ht="17.100000000000001" customHeight="1">
      <c r="A5" s="287" t="s">
        <v>409</v>
      </c>
      <c r="B5" s="1060" t="s">
        <v>425</v>
      </c>
      <c r="C5" s="1099"/>
      <c r="D5" s="1099"/>
      <c r="E5" s="1099"/>
      <c r="F5" s="1099"/>
      <c r="G5" s="1099"/>
      <c r="H5" s="1063" t="s">
        <v>409</v>
      </c>
      <c r="I5" s="1064"/>
      <c r="J5" s="1082" t="s">
        <v>408</v>
      </c>
      <c r="K5" s="1083"/>
      <c r="L5" s="1083"/>
      <c r="M5" s="1083"/>
      <c r="N5" s="1083"/>
      <c r="O5" s="1084"/>
    </row>
    <row r="6" spans="1:16" ht="17.100000000000001" customHeight="1">
      <c r="A6" s="281" t="s">
        <v>424</v>
      </c>
      <c r="B6" s="1100" t="s">
        <v>595</v>
      </c>
      <c r="C6" s="1101"/>
      <c r="D6" s="1101"/>
      <c r="E6" s="1101"/>
      <c r="F6" s="1101"/>
      <c r="G6" s="1101"/>
      <c r="H6" s="793" t="s">
        <v>407</v>
      </c>
      <c r="I6" s="813"/>
      <c r="J6" s="1086" t="s">
        <v>423</v>
      </c>
      <c r="K6" s="1087"/>
      <c r="L6" s="1087"/>
      <c r="M6" s="1087"/>
      <c r="N6" s="1087"/>
      <c r="O6" s="1088"/>
    </row>
    <row r="7" spans="1:16" ht="17.100000000000001" customHeight="1">
      <c r="A7" s="278" t="s">
        <v>422</v>
      </c>
      <c r="B7" s="1062" t="s">
        <v>421</v>
      </c>
      <c r="C7" s="1102"/>
      <c r="D7" s="1102"/>
      <c r="E7" s="1102"/>
      <c r="F7" s="1102"/>
      <c r="G7" s="1102"/>
      <c r="H7" s="794" t="s">
        <v>405</v>
      </c>
      <c r="I7" s="799"/>
      <c r="J7" s="1072" t="s">
        <v>420</v>
      </c>
      <c r="K7" s="1073"/>
      <c r="L7" s="1073"/>
      <c r="M7" s="1073"/>
      <c r="N7" s="1073"/>
      <c r="O7" s="1074"/>
      <c r="P7" s="266" t="s">
        <v>219</v>
      </c>
    </row>
    <row r="8" spans="1:16" ht="17.100000000000001" customHeight="1">
      <c r="A8" s="1092" t="s">
        <v>419</v>
      </c>
      <c r="B8" s="987"/>
      <c r="C8" s="987"/>
      <c r="D8" s="987"/>
      <c r="E8" s="987"/>
      <c r="F8" s="987"/>
      <c r="G8" s="986"/>
      <c r="H8" s="985" t="s">
        <v>418</v>
      </c>
      <c r="I8" s="987"/>
      <c r="J8" s="987"/>
      <c r="K8" s="987"/>
      <c r="L8" s="987"/>
      <c r="M8" s="987"/>
      <c r="N8" s="987"/>
      <c r="O8" s="1081"/>
    </row>
    <row r="9" spans="1:16" ht="17.100000000000001" customHeight="1">
      <c r="A9" s="286" t="s">
        <v>417</v>
      </c>
      <c r="B9" s="1082" t="s">
        <v>408</v>
      </c>
      <c r="C9" s="1083"/>
      <c r="D9" s="1083"/>
      <c r="E9" s="1083"/>
      <c r="F9" s="1083"/>
      <c r="G9" s="1089"/>
      <c r="H9" s="1063" t="s">
        <v>409</v>
      </c>
      <c r="I9" s="1064"/>
      <c r="J9" s="1082" t="s">
        <v>416</v>
      </c>
      <c r="K9" s="1083"/>
      <c r="L9" s="1083"/>
      <c r="M9" s="1083"/>
      <c r="N9" s="1083"/>
      <c r="O9" s="1084"/>
    </row>
    <row r="10" spans="1:16" ht="17.100000000000001" customHeight="1">
      <c r="A10" s="281" t="s">
        <v>407</v>
      </c>
      <c r="B10" s="1086" t="s">
        <v>415</v>
      </c>
      <c r="C10" s="1087"/>
      <c r="D10" s="1087"/>
      <c r="E10" s="1087"/>
      <c r="F10" s="1087"/>
      <c r="G10" s="1090"/>
      <c r="H10" s="793" t="s">
        <v>407</v>
      </c>
      <c r="I10" s="813"/>
      <c r="J10" s="1086" t="s">
        <v>414</v>
      </c>
      <c r="K10" s="1087"/>
      <c r="L10" s="1087"/>
      <c r="M10" s="1087"/>
      <c r="N10" s="1087"/>
      <c r="O10" s="1088"/>
    </row>
    <row r="11" spans="1:16" ht="17.100000000000001" customHeight="1">
      <c r="A11" s="278" t="s">
        <v>405</v>
      </c>
      <c r="B11" s="1072" t="s">
        <v>413</v>
      </c>
      <c r="C11" s="1073"/>
      <c r="D11" s="1073"/>
      <c r="E11" s="1073"/>
      <c r="F11" s="1073"/>
      <c r="G11" s="1091"/>
      <c r="H11" s="794" t="s">
        <v>405</v>
      </c>
      <c r="I11" s="799"/>
      <c r="J11" s="1072" t="s">
        <v>412</v>
      </c>
      <c r="K11" s="1073"/>
      <c r="L11" s="1073"/>
      <c r="M11" s="1073"/>
      <c r="N11" s="1073"/>
      <c r="O11" s="1074"/>
    </row>
    <row r="12" spans="1:16" ht="17.100000000000001" customHeight="1">
      <c r="A12" s="1092" t="s">
        <v>411</v>
      </c>
      <c r="B12" s="987"/>
      <c r="C12" s="987"/>
      <c r="D12" s="987"/>
      <c r="E12" s="987"/>
      <c r="F12" s="987"/>
      <c r="G12" s="986"/>
      <c r="H12" s="985" t="s">
        <v>410</v>
      </c>
      <c r="I12" s="987"/>
      <c r="J12" s="987"/>
      <c r="K12" s="987"/>
      <c r="L12" s="987"/>
      <c r="M12" s="987"/>
      <c r="N12" s="987"/>
      <c r="O12" s="1081"/>
    </row>
    <row r="13" spans="1:16" ht="17.100000000000001" customHeight="1">
      <c r="A13" s="285" t="s">
        <v>409</v>
      </c>
      <c r="B13" s="1082" t="s">
        <v>408</v>
      </c>
      <c r="C13" s="1083"/>
      <c r="D13" s="1083"/>
      <c r="E13" s="1083"/>
      <c r="F13" s="1083"/>
      <c r="G13" s="1089"/>
      <c r="H13" s="284" t="s">
        <v>690</v>
      </c>
      <c r="I13" s="283"/>
      <c r="J13" s="283"/>
      <c r="K13" s="283"/>
      <c r="L13" s="283"/>
      <c r="M13" s="283"/>
      <c r="N13" s="283"/>
      <c r="O13" s="282"/>
    </row>
    <row r="14" spans="1:16" ht="17.100000000000001" customHeight="1">
      <c r="A14" s="281" t="s">
        <v>407</v>
      </c>
      <c r="B14" s="1086" t="s">
        <v>406</v>
      </c>
      <c r="C14" s="1087"/>
      <c r="D14" s="1087"/>
      <c r="E14" s="1087"/>
      <c r="F14" s="1087"/>
      <c r="G14" s="1090"/>
      <c r="H14" s="280"/>
      <c r="I14" s="97"/>
      <c r="J14" s="97" t="s">
        <v>795</v>
      </c>
      <c r="K14" s="97"/>
      <c r="L14" s="97"/>
      <c r="M14" s="97"/>
      <c r="N14" s="97"/>
      <c r="O14" s="279"/>
    </row>
    <row r="15" spans="1:16" ht="17.100000000000001" customHeight="1">
      <c r="A15" s="278" t="s">
        <v>405</v>
      </c>
      <c r="B15" s="1072" t="s">
        <v>404</v>
      </c>
      <c r="C15" s="1073"/>
      <c r="D15" s="1073"/>
      <c r="E15" s="1073"/>
      <c r="F15" s="1073"/>
      <c r="G15" s="1091"/>
      <c r="H15" s="277"/>
      <c r="I15" s="276"/>
      <c r="J15" s="276"/>
      <c r="K15" s="276"/>
      <c r="L15" s="276"/>
      <c r="M15" s="276"/>
      <c r="N15" s="276"/>
      <c r="O15" s="275"/>
    </row>
    <row r="16" spans="1:16" s="272" customFormat="1" ht="19.5" customHeight="1">
      <c r="A16" s="274" t="s">
        <v>403</v>
      </c>
      <c r="B16" s="1077" t="s">
        <v>402</v>
      </c>
      <c r="C16" s="1079"/>
      <c r="D16" s="1079"/>
      <c r="E16" s="1080"/>
      <c r="F16" s="273" t="s">
        <v>401</v>
      </c>
      <c r="G16" s="1077" t="s">
        <v>400</v>
      </c>
      <c r="H16" s="1079"/>
      <c r="I16" s="1079"/>
      <c r="J16" s="1079"/>
      <c r="K16" s="1079"/>
      <c r="L16" s="1080"/>
      <c r="M16" s="273" t="s">
        <v>399</v>
      </c>
      <c r="N16" s="1077" t="s">
        <v>822</v>
      </c>
      <c r="O16" s="1078"/>
    </row>
    <row r="17" spans="1:15" ht="15" customHeight="1">
      <c r="A17" s="1106" t="s">
        <v>398</v>
      </c>
      <c r="B17" s="194"/>
      <c r="C17" s="808" t="s">
        <v>397</v>
      </c>
      <c r="D17" s="808" t="s">
        <v>396</v>
      </c>
      <c r="E17" s="808" t="s">
        <v>395</v>
      </c>
      <c r="F17" s="808" t="s">
        <v>394</v>
      </c>
      <c r="G17" s="194"/>
      <c r="H17" s="798" t="s">
        <v>393</v>
      </c>
      <c r="I17" s="966"/>
      <c r="J17" s="966"/>
      <c r="K17" s="966"/>
      <c r="L17" s="966"/>
      <c r="M17" s="966"/>
      <c r="N17" s="966"/>
      <c r="O17" s="1075"/>
    </row>
    <row r="18" spans="1:15" ht="15" customHeight="1">
      <c r="A18" s="1107"/>
      <c r="B18" s="191" t="s">
        <v>392</v>
      </c>
      <c r="C18" s="1109"/>
      <c r="D18" s="793"/>
      <c r="E18" s="793"/>
      <c r="F18" s="793"/>
      <c r="G18" s="191" t="s">
        <v>391</v>
      </c>
      <c r="H18" s="799"/>
      <c r="I18" s="967"/>
      <c r="J18" s="967"/>
      <c r="K18" s="967"/>
      <c r="L18" s="967"/>
      <c r="M18" s="967"/>
      <c r="N18" s="967"/>
      <c r="O18" s="1076"/>
    </row>
    <row r="19" spans="1:15" ht="15" customHeight="1">
      <c r="A19" s="1107"/>
      <c r="B19" s="191" t="s">
        <v>390</v>
      </c>
      <c r="C19" s="1109"/>
      <c r="D19" s="793"/>
      <c r="E19" s="793"/>
      <c r="F19" s="793"/>
      <c r="G19" s="191"/>
      <c r="H19" s="798" t="s">
        <v>389</v>
      </c>
      <c r="I19" s="936"/>
      <c r="J19" s="956" t="s">
        <v>388</v>
      </c>
      <c r="K19" s="956" t="s">
        <v>387</v>
      </c>
      <c r="L19" s="956" t="s">
        <v>386</v>
      </c>
      <c r="M19" s="956" t="s">
        <v>385</v>
      </c>
      <c r="N19" s="956" t="s">
        <v>384</v>
      </c>
      <c r="O19" s="1085" t="s">
        <v>319</v>
      </c>
    </row>
    <row r="20" spans="1:15" ht="15" customHeight="1">
      <c r="A20" s="1108"/>
      <c r="B20" s="187"/>
      <c r="C20" s="212" t="s">
        <v>383</v>
      </c>
      <c r="D20" s="212" t="s">
        <v>383</v>
      </c>
      <c r="E20" s="212" t="s">
        <v>383</v>
      </c>
      <c r="F20" s="212" t="s">
        <v>383</v>
      </c>
      <c r="G20" s="212" t="s">
        <v>382</v>
      </c>
      <c r="H20" s="799"/>
      <c r="I20" s="937"/>
      <c r="J20" s="956"/>
      <c r="K20" s="956"/>
      <c r="L20" s="956"/>
      <c r="M20" s="956"/>
      <c r="N20" s="956"/>
      <c r="O20" s="1085"/>
    </row>
    <row r="21" spans="1:15" ht="17.100000000000001" customHeight="1">
      <c r="A21" s="345"/>
      <c r="B21" s="294"/>
      <c r="C21" s="239"/>
      <c r="D21" s="239"/>
      <c r="E21" s="239"/>
      <c r="F21" s="239"/>
      <c r="G21" s="239"/>
      <c r="H21" s="1059"/>
      <c r="I21" s="1060"/>
      <c r="J21" s="239"/>
      <c r="K21" s="239"/>
      <c r="L21" s="239"/>
      <c r="M21" s="239"/>
      <c r="N21" s="239"/>
      <c r="O21" s="346"/>
    </row>
    <row r="22" spans="1:15" ht="17.100000000000001" customHeight="1">
      <c r="A22" s="347"/>
      <c r="B22" s="348" t="s">
        <v>644</v>
      </c>
      <c r="C22" s="230"/>
      <c r="D22" s="230"/>
      <c r="E22" s="230"/>
      <c r="F22" s="230"/>
      <c r="G22" s="230"/>
      <c r="H22" s="1061"/>
      <c r="I22" s="1062"/>
      <c r="J22" s="230"/>
      <c r="K22" s="230"/>
      <c r="L22" s="230"/>
      <c r="M22" s="230"/>
      <c r="N22" s="230"/>
      <c r="O22" s="349"/>
    </row>
    <row r="23" spans="1:15" ht="17.100000000000001" customHeight="1">
      <c r="A23" s="345"/>
      <c r="B23" s="294"/>
      <c r="C23" s="239"/>
      <c r="D23" s="239"/>
      <c r="E23" s="239"/>
      <c r="F23" s="239"/>
      <c r="G23" s="239"/>
      <c r="H23" s="1059"/>
      <c r="I23" s="1060"/>
      <c r="J23" s="239"/>
      <c r="K23" s="239"/>
      <c r="L23" s="239"/>
      <c r="M23" s="239"/>
      <c r="N23" s="239"/>
      <c r="O23" s="346"/>
    </row>
    <row r="24" spans="1:15" ht="17.100000000000001" customHeight="1">
      <c r="A24" s="347"/>
      <c r="B24" s="305"/>
      <c r="C24" s="230"/>
      <c r="D24" s="230"/>
      <c r="E24" s="230"/>
      <c r="F24" s="230"/>
      <c r="G24" s="230"/>
      <c r="H24" s="231"/>
      <c r="I24" s="304"/>
      <c r="J24" s="230"/>
      <c r="K24" s="230"/>
      <c r="L24" s="230"/>
      <c r="M24" s="230"/>
      <c r="N24" s="230"/>
      <c r="O24" s="349"/>
    </row>
    <row r="25" spans="1:15" ht="17.100000000000001" customHeight="1">
      <c r="A25" s="345"/>
      <c r="B25" s="239" t="s">
        <v>555</v>
      </c>
      <c r="C25" s="239"/>
      <c r="D25" s="239"/>
      <c r="E25" s="239"/>
      <c r="F25" s="239"/>
      <c r="G25" s="239"/>
      <c r="H25" s="319"/>
      <c r="I25" s="311"/>
      <c r="J25" s="239"/>
      <c r="K25" s="239"/>
      <c r="L25" s="239"/>
      <c r="M25" s="239"/>
      <c r="N25" s="239"/>
      <c r="O25" s="346"/>
    </row>
    <row r="26" spans="1:15" ht="17.100000000000001" customHeight="1">
      <c r="A26" s="347"/>
      <c r="B26" s="230" t="s">
        <v>647</v>
      </c>
      <c r="C26" s="230"/>
      <c r="D26" s="230"/>
      <c r="E26" s="230"/>
      <c r="F26" s="230"/>
      <c r="G26" s="230"/>
      <c r="H26" s="1061"/>
      <c r="I26" s="1062"/>
      <c r="J26" s="230"/>
      <c r="K26" s="230"/>
      <c r="L26" s="230"/>
      <c r="M26" s="230"/>
      <c r="N26" s="230"/>
      <c r="O26" s="349"/>
    </row>
    <row r="27" spans="1:15" ht="17.100000000000001" customHeight="1">
      <c r="A27" s="345"/>
      <c r="B27" s="294"/>
      <c r="C27" s="239"/>
      <c r="D27" s="239"/>
      <c r="E27" s="239"/>
      <c r="F27" s="239"/>
      <c r="G27" s="239"/>
      <c r="H27" s="1059"/>
      <c r="I27" s="1060"/>
      <c r="J27" s="239"/>
      <c r="K27" s="239"/>
      <c r="L27" s="239"/>
      <c r="M27" s="239"/>
      <c r="N27" s="239"/>
      <c r="O27" s="346"/>
    </row>
    <row r="28" spans="1:15" ht="17.100000000000001" customHeight="1">
      <c r="A28" s="347"/>
      <c r="B28" s="177"/>
      <c r="C28" s="230"/>
      <c r="D28" s="230"/>
      <c r="E28" s="230"/>
      <c r="F28" s="230"/>
      <c r="G28" s="230"/>
      <c r="H28" s="1061"/>
      <c r="I28" s="1062"/>
      <c r="J28" s="230"/>
      <c r="K28" s="230"/>
      <c r="L28" s="230"/>
      <c r="M28" s="230"/>
      <c r="N28" s="230"/>
      <c r="O28" s="349"/>
    </row>
    <row r="29" spans="1:15" ht="17.100000000000001" customHeight="1">
      <c r="A29" s="345"/>
      <c r="B29" s="294"/>
      <c r="C29" s="239"/>
      <c r="D29" s="239"/>
      <c r="E29" s="239"/>
      <c r="F29" s="239"/>
      <c r="G29" s="239"/>
      <c r="H29" s="1059"/>
      <c r="I29" s="1060"/>
      <c r="J29" s="239"/>
      <c r="K29" s="239"/>
      <c r="L29" s="239"/>
      <c r="M29" s="239"/>
      <c r="N29" s="239"/>
      <c r="O29" s="346"/>
    </row>
    <row r="30" spans="1:15" ht="17.100000000000001" customHeight="1">
      <c r="A30" s="347"/>
      <c r="B30" s="177"/>
      <c r="C30" s="230"/>
      <c r="D30" s="230"/>
      <c r="E30" s="230"/>
      <c r="F30" s="230"/>
      <c r="G30" s="230"/>
      <c r="H30" s="1061"/>
      <c r="I30" s="1062"/>
      <c r="J30" s="230"/>
      <c r="K30" s="230"/>
      <c r="L30" s="230"/>
      <c r="M30" s="230"/>
      <c r="N30" s="230"/>
      <c r="O30" s="349"/>
    </row>
    <row r="31" spans="1:15" ht="17.100000000000001" customHeight="1">
      <c r="A31" s="350"/>
      <c r="B31" s="194"/>
      <c r="C31" s="95"/>
      <c r="D31" s="95"/>
      <c r="E31" s="95"/>
      <c r="F31" s="95"/>
      <c r="G31" s="95"/>
      <c r="H31" s="1059"/>
      <c r="I31" s="1060"/>
      <c r="J31" s="95"/>
      <c r="K31" s="95"/>
      <c r="L31" s="95"/>
      <c r="M31" s="95"/>
      <c r="N31" s="95"/>
      <c r="O31" s="351"/>
    </row>
    <row r="32" spans="1:15" ht="17.100000000000001" customHeight="1">
      <c r="A32" s="352"/>
      <c r="B32" s="187"/>
      <c r="C32" s="318"/>
      <c r="D32" s="318"/>
      <c r="E32" s="318"/>
      <c r="F32" s="318"/>
      <c r="G32" s="318"/>
      <c r="H32" s="1061"/>
      <c r="I32" s="1062"/>
      <c r="J32" s="318"/>
      <c r="K32" s="318"/>
      <c r="L32" s="318"/>
      <c r="M32" s="318"/>
      <c r="N32" s="318"/>
      <c r="O32" s="353"/>
    </row>
    <row r="33" spans="1:15" ht="17.100000000000001" customHeight="1">
      <c r="A33" s="350"/>
      <c r="B33" s="194"/>
      <c r="C33" s="95" t="s">
        <v>561</v>
      </c>
      <c r="D33" s="95"/>
      <c r="E33" s="95"/>
      <c r="F33" s="95"/>
      <c r="G33" s="95"/>
      <c r="H33" s="1059"/>
      <c r="I33" s="1060"/>
      <c r="J33" s="95"/>
      <c r="K33" s="95"/>
      <c r="L33" s="95"/>
      <c r="M33" s="95"/>
      <c r="N33" s="95"/>
      <c r="O33" s="351"/>
    </row>
    <row r="34" spans="1:15" ht="17.100000000000001" customHeight="1">
      <c r="A34" s="352"/>
      <c r="B34" s="187"/>
      <c r="C34" s="318"/>
      <c r="D34" s="318"/>
      <c r="E34" s="318"/>
      <c r="F34" s="318"/>
      <c r="G34" s="318"/>
      <c r="H34" s="1061"/>
      <c r="I34" s="1062"/>
      <c r="J34" s="318"/>
      <c r="K34" s="318"/>
      <c r="L34" s="318"/>
      <c r="M34" s="318"/>
      <c r="N34" s="318"/>
      <c r="O34" s="353"/>
    </row>
    <row r="35" spans="1:15" ht="17.100000000000001" customHeight="1">
      <c r="A35" s="350"/>
      <c r="B35" s="194"/>
      <c r="C35" s="95"/>
      <c r="D35" s="95"/>
      <c r="E35" s="95"/>
      <c r="F35" s="95"/>
      <c r="G35" s="95"/>
      <c r="H35" s="1059"/>
      <c r="I35" s="1060"/>
      <c r="J35" s="95"/>
      <c r="K35" s="95"/>
      <c r="L35" s="95"/>
      <c r="M35" s="95"/>
      <c r="N35" s="95"/>
      <c r="O35" s="351"/>
    </row>
    <row r="36" spans="1:15" ht="17.100000000000001" customHeight="1">
      <c r="A36" s="352"/>
      <c r="B36" s="187"/>
      <c r="C36" s="318"/>
      <c r="D36" s="318"/>
      <c r="E36" s="318"/>
      <c r="F36" s="318"/>
      <c r="G36" s="318"/>
      <c r="H36" s="1061"/>
      <c r="I36" s="1062"/>
      <c r="J36" s="318"/>
      <c r="K36" s="318"/>
      <c r="L36" s="318"/>
      <c r="M36" s="318"/>
      <c r="N36" s="318"/>
      <c r="O36" s="353"/>
    </row>
    <row r="37" spans="1:15" ht="17.100000000000001" customHeight="1">
      <c r="A37" s="350"/>
      <c r="B37" s="194"/>
      <c r="C37" s="95"/>
      <c r="D37" s="95"/>
      <c r="E37" s="95"/>
      <c r="F37" s="95"/>
      <c r="G37" s="95"/>
      <c r="H37" s="1059"/>
      <c r="I37" s="1060"/>
      <c r="J37" s="95"/>
      <c r="K37" s="95"/>
      <c r="L37" s="95"/>
      <c r="M37" s="95"/>
      <c r="N37" s="95"/>
      <c r="O37" s="351"/>
    </row>
    <row r="38" spans="1:15" ht="17.100000000000001" customHeight="1">
      <c r="A38" s="352"/>
      <c r="B38" s="187"/>
      <c r="C38" s="318"/>
      <c r="D38" s="318"/>
      <c r="E38" s="318"/>
      <c r="F38" s="318"/>
      <c r="G38" s="318"/>
      <c r="H38" s="1061"/>
      <c r="I38" s="1062"/>
      <c r="J38" s="318"/>
      <c r="K38" s="318"/>
      <c r="L38" s="318"/>
      <c r="M38" s="318"/>
      <c r="N38" s="318"/>
      <c r="O38" s="353"/>
    </row>
    <row r="39" spans="1:15" ht="17.100000000000001" customHeight="1">
      <c r="A39" s="350"/>
      <c r="B39" s="194"/>
      <c r="C39" s="95"/>
      <c r="D39" s="95"/>
      <c r="E39" s="95"/>
      <c r="F39" s="95"/>
      <c r="G39" s="95"/>
      <c r="H39" s="1059"/>
      <c r="I39" s="1060"/>
      <c r="J39" s="95"/>
      <c r="K39" s="95"/>
      <c r="L39" s="95"/>
      <c r="M39" s="95"/>
      <c r="N39" s="95"/>
      <c r="O39" s="351"/>
    </row>
    <row r="40" spans="1:15" ht="17.100000000000001" customHeight="1">
      <c r="A40" s="352"/>
      <c r="B40" s="187"/>
      <c r="C40" s="318"/>
      <c r="D40" s="318"/>
      <c r="E40" s="318"/>
      <c r="F40" s="318"/>
      <c r="G40" s="318"/>
      <c r="H40" s="1061"/>
      <c r="I40" s="1062"/>
      <c r="J40" s="318"/>
      <c r="K40" s="318"/>
      <c r="L40" s="318"/>
      <c r="M40" s="318"/>
      <c r="N40" s="318"/>
      <c r="O40" s="353"/>
    </row>
    <row r="41" spans="1:15" ht="17.100000000000001" customHeight="1">
      <c r="A41" s="350"/>
      <c r="B41" s="194"/>
      <c r="C41" s="95"/>
      <c r="D41" s="95"/>
      <c r="E41" s="95"/>
      <c r="F41" s="95"/>
      <c r="G41" s="95"/>
      <c r="H41" s="1059"/>
      <c r="I41" s="1060"/>
      <c r="J41" s="95"/>
      <c r="K41" s="95"/>
      <c r="L41" s="95"/>
      <c r="M41" s="95"/>
      <c r="N41" s="95"/>
      <c r="O41" s="351"/>
    </row>
    <row r="42" spans="1:15" ht="17.100000000000001" customHeight="1">
      <c r="A42" s="352"/>
      <c r="B42" s="187"/>
      <c r="C42" s="318"/>
      <c r="D42" s="318"/>
      <c r="E42" s="318"/>
      <c r="F42" s="318"/>
      <c r="G42" s="318"/>
      <c r="H42" s="1061"/>
      <c r="I42" s="1062"/>
      <c r="J42" s="318"/>
      <c r="K42" s="318"/>
      <c r="L42" s="318"/>
      <c r="M42" s="318"/>
      <c r="N42" s="318"/>
      <c r="O42" s="353"/>
    </row>
    <row r="43" spans="1:15" ht="17.100000000000001" customHeight="1">
      <c r="A43" s="350"/>
      <c r="B43" s="194"/>
      <c r="C43" s="95"/>
      <c r="D43" s="95"/>
      <c r="E43" s="95"/>
      <c r="F43" s="95"/>
      <c r="G43" s="95"/>
      <c r="H43" s="1059"/>
      <c r="I43" s="1060"/>
      <c r="J43" s="95"/>
      <c r="K43" s="95"/>
      <c r="L43" s="95"/>
      <c r="M43" s="95"/>
      <c r="N43" s="95"/>
      <c r="O43" s="351"/>
    </row>
    <row r="44" spans="1:15" ht="17.100000000000001" customHeight="1">
      <c r="A44" s="352"/>
      <c r="B44" s="187"/>
      <c r="C44" s="318"/>
      <c r="D44" s="318"/>
      <c r="E44" s="318"/>
      <c r="F44" s="318"/>
      <c r="G44" s="318"/>
      <c r="H44" s="1061"/>
      <c r="I44" s="1062"/>
      <c r="J44" s="318"/>
      <c r="K44" s="318"/>
      <c r="L44" s="318"/>
      <c r="M44" s="318"/>
      <c r="N44" s="318"/>
      <c r="O44" s="353"/>
    </row>
    <row r="45" spans="1:15" ht="17.100000000000001" customHeight="1">
      <c r="A45" s="350"/>
      <c r="B45" s="194"/>
      <c r="C45" s="95"/>
      <c r="D45" s="95"/>
      <c r="E45" s="95"/>
      <c r="F45" s="95"/>
      <c r="G45" s="95"/>
      <c r="H45" s="1059"/>
      <c r="I45" s="1060"/>
      <c r="J45" s="95"/>
      <c r="K45" s="95"/>
      <c r="L45" s="95"/>
      <c r="M45" s="95"/>
      <c r="N45" s="95"/>
      <c r="O45" s="351"/>
    </row>
    <row r="46" spans="1:15" ht="17.100000000000001" customHeight="1">
      <c r="A46" s="352"/>
      <c r="B46" s="187"/>
      <c r="C46" s="318"/>
      <c r="D46" s="318"/>
      <c r="E46" s="318"/>
      <c r="F46" s="318"/>
      <c r="G46" s="318"/>
      <c r="H46" s="1061"/>
      <c r="I46" s="1062"/>
      <c r="J46" s="318"/>
      <c r="K46" s="318"/>
      <c r="L46" s="318"/>
      <c r="M46" s="318"/>
      <c r="N46" s="318"/>
      <c r="O46" s="353"/>
    </row>
    <row r="47" spans="1:15" ht="17.100000000000001" customHeight="1">
      <c r="A47" s="350"/>
      <c r="B47" s="194"/>
      <c r="C47" s="95"/>
      <c r="D47" s="95"/>
      <c r="E47" s="95"/>
      <c r="F47" s="95"/>
      <c r="G47" s="95"/>
      <c r="H47" s="1059"/>
      <c r="I47" s="1060"/>
      <c r="J47" s="95"/>
      <c r="K47" s="95"/>
      <c r="L47" s="95"/>
      <c r="M47" s="95"/>
      <c r="N47" s="95"/>
      <c r="O47" s="351"/>
    </row>
    <row r="48" spans="1:15" ht="17.100000000000001" customHeight="1" thickBot="1">
      <c r="A48" s="357"/>
      <c r="B48" s="322"/>
      <c r="C48" s="344"/>
      <c r="D48" s="344"/>
      <c r="E48" s="344"/>
      <c r="F48" s="344"/>
      <c r="G48" s="344"/>
      <c r="H48" s="1066"/>
      <c r="I48" s="1067"/>
      <c r="J48" s="344"/>
      <c r="K48" s="344"/>
      <c r="L48" s="344"/>
      <c r="M48" s="344"/>
      <c r="N48" s="344"/>
      <c r="O48" s="358"/>
    </row>
    <row r="49" spans="1:15" ht="17.100000000000001" customHeight="1" thickTop="1" thickBot="1">
      <c r="A49" s="1104" t="s">
        <v>560</v>
      </c>
      <c r="B49" s="359"/>
      <c r="C49" s="360"/>
      <c r="D49" s="360"/>
      <c r="E49" s="360"/>
      <c r="F49" s="360"/>
      <c r="G49" s="360"/>
      <c r="H49" s="1068"/>
      <c r="I49" s="1069"/>
      <c r="J49" s="360"/>
      <c r="K49" s="360"/>
      <c r="L49" s="360"/>
      <c r="M49" s="360"/>
      <c r="N49" s="360"/>
      <c r="O49" s="361"/>
    </row>
    <row r="50" spans="1:15" ht="17.100000000000001" customHeight="1" thickTop="1" thickBot="1">
      <c r="A50" s="1105"/>
      <c r="B50" s="354"/>
      <c r="C50" s="355"/>
      <c r="D50" s="355"/>
      <c r="E50" s="355"/>
      <c r="F50" s="355"/>
      <c r="G50" s="355"/>
      <c r="H50" s="1070"/>
      <c r="I50" s="1071"/>
      <c r="J50" s="355"/>
      <c r="K50" s="355"/>
      <c r="L50" s="355"/>
      <c r="M50" s="355"/>
      <c r="N50" s="355"/>
      <c r="O50" s="356"/>
    </row>
    <row r="51" spans="1:15" ht="6.75" customHeight="1">
      <c r="A51" s="270"/>
      <c r="B51" s="272"/>
      <c r="C51" s="270"/>
      <c r="D51" s="270"/>
      <c r="E51" s="270"/>
      <c r="F51" s="270"/>
      <c r="G51" s="270"/>
      <c r="H51" s="271"/>
      <c r="I51" s="271"/>
      <c r="J51" s="270"/>
      <c r="K51" s="270"/>
      <c r="L51" s="270"/>
      <c r="M51" s="270"/>
      <c r="N51" s="270"/>
      <c r="O51" s="270"/>
    </row>
    <row r="52" spans="1:15" ht="25.5" customHeight="1">
      <c r="A52" s="269" t="s">
        <v>381</v>
      </c>
      <c r="B52" s="1065" t="s">
        <v>796</v>
      </c>
      <c r="C52" s="1065"/>
      <c r="D52" s="1065"/>
      <c r="E52" s="1065"/>
      <c r="F52" s="1065"/>
      <c r="G52" s="1065"/>
      <c r="H52" s="1065"/>
      <c r="I52" s="1065"/>
      <c r="J52" s="1065"/>
      <c r="K52" s="1065"/>
      <c r="L52" s="1065"/>
      <c r="M52" s="1065"/>
      <c r="N52" s="1065"/>
      <c r="O52" s="1065"/>
    </row>
    <row r="53" spans="1:15">
      <c r="A53" s="268" t="s">
        <v>380</v>
      </c>
      <c r="B53" s="267" t="s">
        <v>379</v>
      </c>
      <c r="C53" s="267"/>
      <c r="D53" s="267"/>
      <c r="E53" s="267"/>
      <c r="F53" s="267"/>
      <c r="G53" s="267"/>
      <c r="H53" s="267"/>
      <c r="I53" s="267"/>
      <c r="J53" s="267"/>
      <c r="K53" s="267"/>
      <c r="L53" s="267"/>
      <c r="M53" s="267"/>
      <c r="N53" s="267"/>
    </row>
    <row r="54" spans="1:15">
      <c r="A54" s="268" t="s">
        <v>378</v>
      </c>
      <c r="B54" s="267" t="s">
        <v>648</v>
      </c>
      <c r="C54" s="267"/>
      <c r="D54" s="267"/>
      <c r="E54" s="267"/>
      <c r="F54" s="267"/>
      <c r="G54" s="267"/>
      <c r="H54" s="267"/>
      <c r="I54" s="267"/>
      <c r="J54" s="267"/>
      <c r="K54" s="267"/>
      <c r="L54" s="267"/>
      <c r="M54" s="267"/>
      <c r="N54" s="267"/>
    </row>
    <row r="55" spans="1:15">
      <c r="A55" s="268" t="s">
        <v>377</v>
      </c>
      <c r="B55" s="267" t="s">
        <v>376</v>
      </c>
      <c r="C55" s="267"/>
      <c r="D55" s="267"/>
      <c r="E55" s="267"/>
      <c r="F55" s="267"/>
      <c r="G55" s="267"/>
      <c r="H55" s="267"/>
      <c r="I55" s="267"/>
      <c r="J55" s="267"/>
      <c r="K55" s="267"/>
      <c r="L55" s="267"/>
      <c r="M55" s="267"/>
      <c r="N55" s="267"/>
    </row>
    <row r="56" spans="1:15">
      <c r="A56" s="306" t="s">
        <v>551</v>
      </c>
      <c r="B56" s="307" t="s">
        <v>375</v>
      </c>
      <c r="C56" s="267"/>
      <c r="D56" s="267"/>
      <c r="E56" s="267"/>
      <c r="F56" s="267"/>
      <c r="G56" s="267"/>
      <c r="H56" s="267"/>
      <c r="I56" s="267"/>
      <c r="J56" s="267"/>
    </row>
  </sheetData>
  <mergeCells count="76">
    <mergeCell ref="A49:A50"/>
    <mergeCell ref="B16:E16"/>
    <mergeCell ref="B14:G14"/>
    <mergeCell ref="B15:G15"/>
    <mergeCell ref="A12:G12"/>
    <mergeCell ref="D17:D19"/>
    <mergeCell ref="E17:E19"/>
    <mergeCell ref="F17:F19"/>
    <mergeCell ref="A17:A20"/>
    <mergeCell ref="C17:C19"/>
    <mergeCell ref="A2:O2"/>
    <mergeCell ref="A4:G4"/>
    <mergeCell ref="H4:O4"/>
    <mergeCell ref="H8:O8"/>
    <mergeCell ref="B5:G5"/>
    <mergeCell ref="B6:G6"/>
    <mergeCell ref="B7:G7"/>
    <mergeCell ref="J5:O5"/>
    <mergeCell ref="J6:O6"/>
    <mergeCell ref="J7:O7"/>
    <mergeCell ref="L3:O3"/>
    <mergeCell ref="H5:I5"/>
    <mergeCell ref="H6:I6"/>
    <mergeCell ref="H7:I7"/>
    <mergeCell ref="B9:G9"/>
    <mergeCell ref="B10:G10"/>
    <mergeCell ref="B11:G11"/>
    <mergeCell ref="B13:G13"/>
    <mergeCell ref="A8:G8"/>
    <mergeCell ref="J9:O9"/>
    <mergeCell ref="H30:I30"/>
    <mergeCell ref="O19:O20"/>
    <mergeCell ref="J19:J20"/>
    <mergeCell ref="L19:L20"/>
    <mergeCell ref="M19:M20"/>
    <mergeCell ref="N19:N20"/>
    <mergeCell ref="H19:I20"/>
    <mergeCell ref="H21:I21"/>
    <mergeCell ref="H26:I26"/>
    <mergeCell ref="H27:I27"/>
    <mergeCell ref="H28:I28"/>
    <mergeCell ref="H29:I29"/>
    <mergeCell ref="K19:K20"/>
    <mergeCell ref="H23:I23"/>
    <mergeCell ref="J10:O10"/>
    <mergeCell ref="J11:O11"/>
    <mergeCell ref="H43:I43"/>
    <mergeCell ref="H17:O18"/>
    <mergeCell ref="N16:O16"/>
    <mergeCell ref="H11:I11"/>
    <mergeCell ref="G16:L16"/>
    <mergeCell ref="H12:O12"/>
    <mergeCell ref="H31:I31"/>
    <mergeCell ref="H22:I22"/>
    <mergeCell ref="B52:O52"/>
    <mergeCell ref="H46:I46"/>
    <mergeCell ref="H47:I47"/>
    <mergeCell ref="H48:I48"/>
    <mergeCell ref="H49:I49"/>
    <mergeCell ref="H50:I50"/>
    <mergeCell ref="K1:O1"/>
    <mergeCell ref="H45:I45"/>
    <mergeCell ref="H41:I41"/>
    <mergeCell ref="H42:I42"/>
    <mergeCell ref="H32:I32"/>
    <mergeCell ref="H33:I33"/>
    <mergeCell ref="H34:I34"/>
    <mergeCell ref="H35:I35"/>
    <mergeCell ref="H36:I36"/>
    <mergeCell ref="H44:I44"/>
    <mergeCell ref="H37:I37"/>
    <mergeCell ref="H38:I38"/>
    <mergeCell ref="H39:I39"/>
    <mergeCell ref="H40:I40"/>
    <mergeCell ref="H9:I9"/>
    <mergeCell ref="H10:I10"/>
  </mergeCells>
  <phoneticPr fontId="3"/>
  <printOptions horizontalCentered="1" gridLinesSet="0"/>
  <pageMargins left="0.78740157480314965" right="0.59055118110236227" top="0.98425196850393704" bottom="0.98425196850393704" header="0.51181102362204722" footer="0.51181102362204722"/>
  <pageSetup paperSize="9" scale="80" firstPageNumber="74" orientation="portrait" useFirstPageNumber="1" r:id="rId1"/>
  <headerFooter alignWithMargins="0">
    <oddFooter>&amp;C&amp;"ＭＳ ゴシック,標準"&amp;12-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103"/>
  <sheetViews>
    <sheetView view="pageBreakPreview" zoomScaleNormal="100" zoomScaleSheetLayoutView="100" workbookViewId="0">
      <selection activeCell="I5" sqref="I5:M5"/>
    </sheetView>
  </sheetViews>
  <sheetFormatPr defaultColWidth="9" defaultRowHeight="13.2"/>
  <cols>
    <col min="1" max="1" width="4.6640625" style="2" customWidth="1"/>
    <col min="2" max="2" width="2.88671875" style="2" customWidth="1"/>
    <col min="3" max="5" width="9" style="2"/>
    <col min="6" max="6" width="12.6640625" style="2" customWidth="1"/>
    <col min="7" max="7" width="4.21875" style="2" customWidth="1"/>
    <col min="8" max="9" width="6.6640625" style="2" customWidth="1"/>
    <col min="10" max="11" width="3.6640625" style="2" customWidth="1"/>
    <col min="12" max="12" width="6.6640625" style="2" customWidth="1"/>
    <col min="13" max="13" width="7" style="2" customWidth="1"/>
    <col min="14" max="14" width="1.109375" style="2" customWidth="1"/>
    <col min="15" max="16384" width="9" style="2"/>
  </cols>
  <sheetData>
    <row r="1" spans="1:13">
      <c r="A1" s="464" t="s">
        <v>39</v>
      </c>
      <c r="B1" s="1"/>
    </row>
    <row r="2" spans="1:13" ht="14.1" customHeight="1">
      <c r="A2" s="1"/>
      <c r="B2" s="1"/>
      <c r="C2" s="1"/>
    </row>
    <row r="3" spans="1:13" ht="14.1" customHeight="1">
      <c r="A3" s="3" t="s">
        <v>0</v>
      </c>
      <c r="B3" s="3"/>
      <c r="C3" s="4"/>
      <c r="D3" s="4"/>
      <c r="E3" s="4"/>
      <c r="F3" s="4"/>
      <c r="G3" s="4"/>
      <c r="H3" s="4"/>
      <c r="I3" s="4"/>
      <c r="J3" s="4"/>
      <c r="K3" s="4"/>
      <c r="L3" s="4"/>
      <c r="M3" s="4"/>
    </row>
    <row r="4" spans="1:13" ht="14.1" customHeight="1">
      <c r="A4" s="5"/>
      <c r="B4" s="5"/>
    </row>
    <row r="5" spans="1:13" ht="14.1" customHeight="1">
      <c r="I5" s="621" t="s">
        <v>806</v>
      </c>
      <c r="J5" s="622"/>
      <c r="K5" s="622"/>
      <c r="L5" s="622"/>
      <c r="M5" s="622"/>
    </row>
    <row r="6" spans="1:13" ht="14.1" customHeight="1"/>
    <row r="7" spans="1:13" ht="14.1" customHeight="1">
      <c r="A7" s="2" t="s">
        <v>44</v>
      </c>
    </row>
    <row r="8" spans="1:13" ht="14.1" customHeight="1">
      <c r="A8" s="52" t="s">
        <v>624</v>
      </c>
    </row>
    <row r="9" spans="1:13" ht="14.1" customHeight="1"/>
    <row r="10" spans="1:13" ht="14.1" customHeight="1">
      <c r="F10" s="7" t="s">
        <v>15</v>
      </c>
      <c r="G10" s="629" t="s">
        <v>29</v>
      </c>
      <c r="H10" s="629"/>
      <c r="I10" s="651" t="s">
        <v>59</v>
      </c>
      <c r="J10" s="651"/>
      <c r="K10" s="651"/>
      <c r="L10" s="651"/>
      <c r="M10" s="651"/>
    </row>
    <row r="11" spans="1:13" ht="14.1" customHeight="1">
      <c r="F11" s="2" t="s">
        <v>1</v>
      </c>
      <c r="G11" s="629" t="s">
        <v>17</v>
      </c>
      <c r="H11" s="629"/>
      <c r="I11" s="652" t="s">
        <v>756</v>
      </c>
      <c r="J11" s="652"/>
      <c r="K11" s="652"/>
      <c r="L11" s="652"/>
      <c r="M11" s="652"/>
    </row>
    <row r="12" spans="1:13" ht="14.1" customHeight="1">
      <c r="G12" s="629" t="s">
        <v>18</v>
      </c>
      <c r="H12" s="629"/>
      <c r="I12" s="653" t="s">
        <v>41</v>
      </c>
      <c r="J12" s="653"/>
      <c r="K12" s="653"/>
      <c r="L12" s="653"/>
      <c r="M12" s="653"/>
    </row>
    <row r="13" spans="1:13" ht="14.1" customHeight="1">
      <c r="G13" s="630" t="s">
        <v>16</v>
      </c>
      <c r="H13" s="630"/>
      <c r="I13" s="638" t="s">
        <v>107</v>
      </c>
      <c r="J13" s="638"/>
      <c r="K13" s="638"/>
      <c r="L13" s="638"/>
      <c r="M13" s="638"/>
    </row>
    <row r="14" spans="1:13" ht="14.1" customHeight="1">
      <c r="G14" s="631" t="s">
        <v>21</v>
      </c>
      <c r="H14" s="631"/>
      <c r="I14" s="638" t="s">
        <v>108</v>
      </c>
      <c r="J14" s="638"/>
      <c r="K14" s="638"/>
      <c r="L14" s="638"/>
      <c r="M14" s="638"/>
    </row>
    <row r="15" spans="1:13" ht="14.1" customHeight="1">
      <c r="G15" s="631" t="s">
        <v>22</v>
      </c>
      <c r="H15" s="631"/>
      <c r="I15" s="637" t="s">
        <v>109</v>
      </c>
      <c r="J15" s="638"/>
      <c r="K15" s="638"/>
      <c r="L15" s="638"/>
      <c r="M15" s="638"/>
    </row>
    <row r="16" spans="1:13" ht="14.1" customHeight="1"/>
    <row r="17" spans="1:13" s="10" customFormat="1" ht="14.1" customHeight="1">
      <c r="A17" s="632" t="s">
        <v>45</v>
      </c>
      <c r="B17" s="632"/>
      <c r="C17" s="632"/>
      <c r="D17" s="632"/>
      <c r="E17" s="632"/>
      <c r="F17" s="632"/>
      <c r="G17" s="632"/>
      <c r="H17" s="632"/>
      <c r="I17" s="632"/>
      <c r="J17" s="632"/>
      <c r="K17" s="632"/>
      <c r="L17" s="632"/>
      <c r="M17" s="632"/>
    </row>
    <row r="18" spans="1:13" s="10" customFormat="1" ht="14.1" customHeight="1">
      <c r="A18" s="632" t="s">
        <v>46</v>
      </c>
      <c r="B18" s="632"/>
      <c r="C18" s="632"/>
      <c r="D18" s="632"/>
      <c r="E18" s="632"/>
      <c r="F18" s="632"/>
      <c r="G18" s="632"/>
      <c r="H18" s="632"/>
      <c r="I18" s="632"/>
      <c r="J18" s="632"/>
      <c r="K18" s="632"/>
      <c r="L18" s="632"/>
      <c r="M18" s="632"/>
    </row>
    <row r="19" spans="1:13" ht="14.1" customHeight="1">
      <c r="A19" s="2" t="s">
        <v>2</v>
      </c>
    </row>
    <row r="20" spans="1:13" ht="8.25" customHeight="1"/>
    <row r="21" spans="1:13" ht="14.1" customHeight="1">
      <c r="A21" s="4" t="s">
        <v>3</v>
      </c>
      <c r="B21" s="4"/>
      <c r="C21" s="4"/>
      <c r="D21" s="4"/>
      <c r="E21" s="4"/>
      <c r="F21" s="4"/>
      <c r="G21" s="4"/>
      <c r="H21" s="4"/>
      <c r="I21" s="4"/>
      <c r="J21" s="4"/>
      <c r="K21" s="4"/>
      <c r="L21" s="4"/>
      <c r="M21" s="4"/>
    </row>
    <row r="22" spans="1:13" ht="14.1" customHeight="1">
      <c r="B22" s="8" t="s">
        <v>4</v>
      </c>
    </row>
    <row r="23" spans="1:13" ht="15" customHeight="1">
      <c r="C23" s="19" t="s">
        <v>23</v>
      </c>
      <c r="D23" s="642" t="s">
        <v>24</v>
      </c>
      <c r="E23" s="642"/>
      <c r="F23" s="642" t="s">
        <v>27</v>
      </c>
      <c r="G23" s="642"/>
      <c r="H23" s="642"/>
      <c r="I23" s="645"/>
      <c r="J23" s="14"/>
    </row>
    <row r="24" spans="1:13" ht="15" customHeight="1">
      <c r="C24" s="37">
        <v>1</v>
      </c>
      <c r="D24" s="643" t="s">
        <v>5</v>
      </c>
      <c r="E24" s="643"/>
      <c r="F24" s="643" t="s">
        <v>76</v>
      </c>
      <c r="G24" s="643"/>
      <c r="H24" s="643"/>
      <c r="I24" s="646"/>
      <c r="J24" s="14"/>
    </row>
    <row r="25" spans="1:13" ht="15" customHeight="1">
      <c r="C25" s="37">
        <v>2</v>
      </c>
      <c r="D25" s="643" t="s">
        <v>5</v>
      </c>
      <c r="E25" s="643"/>
      <c r="F25" s="647" t="s">
        <v>679</v>
      </c>
      <c r="G25" s="648"/>
      <c r="H25" s="648"/>
      <c r="I25" s="649"/>
      <c r="J25" s="633" t="s">
        <v>153</v>
      </c>
      <c r="K25" s="634"/>
      <c r="L25" s="634"/>
      <c r="M25" s="634"/>
    </row>
    <row r="26" spans="1:13" ht="15" customHeight="1">
      <c r="C26" s="37">
        <v>3</v>
      </c>
      <c r="D26" s="643" t="s">
        <v>6</v>
      </c>
      <c r="E26" s="643"/>
      <c r="F26" s="643" t="s">
        <v>76</v>
      </c>
      <c r="G26" s="643"/>
      <c r="H26" s="643"/>
      <c r="I26" s="646"/>
      <c r="J26" s="633"/>
      <c r="K26" s="634"/>
      <c r="L26" s="634"/>
      <c r="M26" s="634"/>
    </row>
    <row r="27" spans="1:13" ht="15" customHeight="1">
      <c r="C27" s="366" t="s">
        <v>567</v>
      </c>
      <c r="D27" s="643" t="s">
        <v>6</v>
      </c>
      <c r="E27" s="643"/>
      <c r="F27" s="647" t="s">
        <v>679</v>
      </c>
      <c r="G27" s="648"/>
      <c r="H27" s="648"/>
      <c r="I27" s="649"/>
      <c r="J27" s="661" t="s">
        <v>77</v>
      </c>
      <c r="K27" s="662"/>
      <c r="L27" s="662"/>
      <c r="M27" s="662"/>
    </row>
    <row r="28" spans="1:13" ht="15" customHeight="1">
      <c r="C28" s="39">
        <v>5</v>
      </c>
      <c r="D28" s="644" t="s">
        <v>78</v>
      </c>
      <c r="E28" s="644"/>
      <c r="F28" s="644" t="s">
        <v>7</v>
      </c>
      <c r="G28" s="644"/>
      <c r="H28" s="644"/>
      <c r="I28" s="650"/>
      <c r="J28" s="14"/>
    </row>
    <row r="29" spans="1:13" ht="14.1" customHeight="1">
      <c r="C29" s="1" t="s">
        <v>26</v>
      </c>
    </row>
    <row r="30" spans="1:13" ht="7.5" customHeight="1"/>
    <row r="31" spans="1:13" ht="14.1" customHeight="1">
      <c r="B31" s="2" t="s">
        <v>47</v>
      </c>
    </row>
    <row r="32" spans="1:13" ht="30" customHeight="1">
      <c r="C32" s="639" t="s">
        <v>36</v>
      </c>
      <c r="D32" s="640"/>
      <c r="E32" s="640"/>
      <c r="F32" s="640"/>
      <c r="G32" s="641"/>
      <c r="H32" s="41" t="s">
        <v>79</v>
      </c>
      <c r="I32" s="41" t="s">
        <v>80</v>
      </c>
      <c r="J32" s="635" t="s">
        <v>81</v>
      </c>
      <c r="K32" s="636"/>
      <c r="L32" s="42" t="s">
        <v>82</v>
      </c>
      <c r="M32" s="43" t="s">
        <v>83</v>
      </c>
    </row>
    <row r="33" spans="3:13" ht="14.1" customHeight="1">
      <c r="C33" s="20" t="s">
        <v>25</v>
      </c>
      <c r="D33" s="623" t="s">
        <v>84</v>
      </c>
      <c r="E33" s="623"/>
      <c r="F33" s="623"/>
      <c r="G33" s="624"/>
      <c r="H33" s="32" t="s">
        <v>7</v>
      </c>
      <c r="I33" s="32" t="s">
        <v>8</v>
      </c>
      <c r="J33" s="611" t="s">
        <v>7</v>
      </c>
      <c r="K33" s="612"/>
      <c r="L33" s="31" t="s">
        <v>8</v>
      </c>
      <c r="M33" s="21" t="s">
        <v>7</v>
      </c>
    </row>
    <row r="34" spans="3:13" ht="14.1" customHeight="1">
      <c r="C34" s="20" t="s">
        <v>85</v>
      </c>
      <c r="D34" s="623" t="s">
        <v>86</v>
      </c>
      <c r="E34" s="623"/>
      <c r="F34" s="623"/>
      <c r="G34" s="624"/>
      <c r="H34" s="32" t="s">
        <v>8</v>
      </c>
      <c r="I34" s="32" t="s">
        <v>8</v>
      </c>
      <c r="J34" s="611" t="s">
        <v>8</v>
      </c>
      <c r="K34" s="612"/>
      <c r="L34" s="31" t="s">
        <v>8</v>
      </c>
      <c r="M34" s="21" t="s">
        <v>7</v>
      </c>
    </row>
    <row r="35" spans="3:13" ht="14.1" customHeight="1">
      <c r="C35" s="20" t="s">
        <v>87</v>
      </c>
      <c r="D35" s="623" t="s">
        <v>88</v>
      </c>
      <c r="E35" s="623"/>
      <c r="F35" s="623"/>
      <c r="G35" s="624"/>
      <c r="H35" s="611" t="s">
        <v>89</v>
      </c>
      <c r="I35" s="627"/>
      <c r="J35" s="627"/>
      <c r="K35" s="627"/>
      <c r="L35" s="612"/>
      <c r="M35" s="21" t="s">
        <v>7</v>
      </c>
    </row>
    <row r="36" spans="3:13" ht="14.1" customHeight="1">
      <c r="C36" s="20" t="s">
        <v>90</v>
      </c>
      <c r="D36" s="623" t="s">
        <v>91</v>
      </c>
      <c r="E36" s="623"/>
      <c r="F36" s="623"/>
      <c r="G36" s="624"/>
      <c r="H36" s="32" t="s">
        <v>8</v>
      </c>
      <c r="I36" s="32" t="s">
        <v>8</v>
      </c>
      <c r="J36" s="611" t="s">
        <v>8</v>
      </c>
      <c r="K36" s="612"/>
      <c r="L36" s="31" t="s">
        <v>8</v>
      </c>
      <c r="M36" s="21" t="s">
        <v>7</v>
      </c>
    </row>
    <row r="37" spans="3:13" ht="14.1" customHeight="1">
      <c r="C37" s="20" t="s">
        <v>92</v>
      </c>
      <c r="D37" s="623" t="s">
        <v>93</v>
      </c>
      <c r="E37" s="623"/>
      <c r="F37" s="623"/>
      <c r="G37" s="624"/>
      <c r="H37" s="32" t="s">
        <v>8</v>
      </c>
      <c r="I37" s="32" t="s">
        <v>8</v>
      </c>
      <c r="J37" s="611" t="s">
        <v>7</v>
      </c>
      <c r="K37" s="612"/>
      <c r="L37" s="31" t="s">
        <v>7</v>
      </c>
      <c r="M37" s="21" t="s">
        <v>7</v>
      </c>
    </row>
    <row r="38" spans="3:13" ht="14.1" customHeight="1">
      <c r="C38" s="362" t="s">
        <v>552</v>
      </c>
      <c r="D38" s="607" t="s">
        <v>553</v>
      </c>
      <c r="E38" s="607"/>
      <c r="F38" s="607"/>
      <c r="G38" s="608"/>
      <c r="H38" s="363" t="s">
        <v>563</v>
      </c>
      <c r="I38" s="363" t="s">
        <v>564</v>
      </c>
      <c r="J38" s="611" t="s">
        <v>8</v>
      </c>
      <c r="K38" s="612"/>
      <c r="L38" s="31" t="s">
        <v>8</v>
      </c>
      <c r="M38" s="364" t="s">
        <v>564</v>
      </c>
    </row>
    <row r="39" spans="3:13" ht="14.1" customHeight="1">
      <c r="C39" s="20" t="s">
        <v>94</v>
      </c>
      <c r="D39" s="623" t="s">
        <v>95</v>
      </c>
      <c r="E39" s="623"/>
      <c r="F39" s="623"/>
      <c r="G39" s="624"/>
      <c r="H39" s="32" t="s">
        <v>7</v>
      </c>
      <c r="I39" s="32" t="s">
        <v>7</v>
      </c>
      <c r="J39" s="611" t="s">
        <v>7</v>
      </c>
      <c r="K39" s="612"/>
      <c r="L39" s="32" t="s">
        <v>7</v>
      </c>
      <c r="M39" s="21" t="s">
        <v>8</v>
      </c>
    </row>
    <row r="40" spans="3:13" ht="14.1" customHeight="1">
      <c r="C40" s="20"/>
      <c r="D40" s="623" t="s">
        <v>96</v>
      </c>
      <c r="E40" s="623"/>
      <c r="F40" s="623"/>
      <c r="G40" s="624"/>
      <c r="H40" s="32" t="s">
        <v>8</v>
      </c>
      <c r="I40" s="32" t="s">
        <v>8</v>
      </c>
      <c r="J40" s="611" t="s">
        <v>8</v>
      </c>
      <c r="K40" s="612"/>
      <c r="L40" s="31" t="s">
        <v>8</v>
      </c>
      <c r="M40" s="21" t="s">
        <v>8</v>
      </c>
    </row>
    <row r="41" spans="3:13" ht="14.1" customHeight="1">
      <c r="C41" s="20" t="s">
        <v>97</v>
      </c>
      <c r="D41" s="623" t="s">
        <v>98</v>
      </c>
      <c r="E41" s="623"/>
      <c r="F41" s="623"/>
      <c r="G41" s="624"/>
      <c r="H41" s="628" t="s">
        <v>565</v>
      </c>
      <c r="I41" s="628"/>
      <c r="J41" s="628"/>
      <c r="K41" s="628"/>
      <c r="L41" s="628"/>
      <c r="M41" s="21" t="s">
        <v>7</v>
      </c>
    </row>
    <row r="42" spans="3:13" ht="14.1" customHeight="1">
      <c r="C42" s="20" t="s">
        <v>99</v>
      </c>
      <c r="D42" s="623" t="s">
        <v>100</v>
      </c>
      <c r="E42" s="623"/>
      <c r="F42" s="623"/>
      <c r="G42" s="624"/>
      <c r="H42" s="32" t="s">
        <v>7</v>
      </c>
      <c r="I42" s="32" t="s">
        <v>7</v>
      </c>
      <c r="J42" s="611" t="s">
        <v>8</v>
      </c>
      <c r="K42" s="612"/>
      <c r="L42" s="31" t="s">
        <v>8</v>
      </c>
      <c r="M42" s="21" t="s">
        <v>8</v>
      </c>
    </row>
    <row r="43" spans="3:13" ht="14.1" customHeight="1">
      <c r="C43" s="20" t="s">
        <v>101</v>
      </c>
      <c r="D43" s="623" t="s">
        <v>30</v>
      </c>
      <c r="E43" s="623"/>
      <c r="F43" s="623"/>
      <c r="G43" s="624"/>
      <c r="H43" s="32" t="s">
        <v>7</v>
      </c>
      <c r="I43" s="32" t="s">
        <v>7</v>
      </c>
      <c r="J43" s="611" t="s">
        <v>8</v>
      </c>
      <c r="K43" s="612"/>
      <c r="L43" s="31" t="s">
        <v>8</v>
      </c>
      <c r="M43" s="21" t="s">
        <v>8</v>
      </c>
    </row>
    <row r="44" spans="3:13" ht="14.1" customHeight="1">
      <c r="C44" s="20"/>
      <c r="D44" s="623" t="s">
        <v>102</v>
      </c>
      <c r="E44" s="623"/>
      <c r="F44" s="623"/>
      <c r="G44" s="624"/>
      <c r="H44" s="32" t="s">
        <v>8</v>
      </c>
      <c r="I44" s="32" t="s">
        <v>8</v>
      </c>
      <c r="J44" s="611" t="s">
        <v>8</v>
      </c>
      <c r="K44" s="612"/>
      <c r="L44" s="31" t="s">
        <v>8</v>
      </c>
      <c r="M44" s="21" t="s">
        <v>7</v>
      </c>
    </row>
    <row r="45" spans="3:13" ht="14.1" customHeight="1">
      <c r="C45" s="22"/>
      <c r="D45" s="625" t="s">
        <v>103</v>
      </c>
      <c r="E45" s="625"/>
      <c r="F45" s="625"/>
      <c r="G45" s="626"/>
      <c r="H45" s="23" t="s">
        <v>8</v>
      </c>
      <c r="I45" s="23" t="s">
        <v>8</v>
      </c>
      <c r="J45" s="663" t="s">
        <v>8</v>
      </c>
      <c r="K45" s="664"/>
      <c r="L45" s="36" t="s">
        <v>8</v>
      </c>
      <c r="M45" s="24" t="s">
        <v>7</v>
      </c>
    </row>
    <row r="46" spans="3:13" ht="12.9" customHeight="1">
      <c r="C46" s="1" t="s">
        <v>28</v>
      </c>
    </row>
    <row r="47" spans="3:13" ht="12.9" customHeight="1">
      <c r="C47" s="1" t="s">
        <v>699</v>
      </c>
    </row>
    <row r="48" spans="3:13" ht="12.9" customHeight="1">
      <c r="C48" s="1"/>
    </row>
    <row r="49" spans="2:13" ht="15.9" customHeight="1">
      <c r="B49" s="8" t="s">
        <v>48</v>
      </c>
    </row>
    <row r="50" spans="2:13" ht="15.9" customHeight="1">
      <c r="C50" s="601" t="s">
        <v>49</v>
      </c>
      <c r="D50" s="603" t="s">
        <v>110</v>
      </c>
      <c r="E50" s="604"/>
      <c r="F50" s="33" t="s">
        <v>50</v>
      </c>
      <c r="G50" s="609" t="s">
        <v>605</v>
      </c>
      <c r="H50" s="609"/>
      <c r="I50" s="609"/>
      <c r="J50" s="610"/>
      <c r="K50" s="6"/>
    </row>
    <row r="51" spans="2:13" ht="12.75" customHeight="1">
      <c r="C51" s="602"/>
      <c r="D51" s="605"/>
      <c r="E51" s="606"/>
      <c r="F51" s="463" t="s">
        <v>606</v>
      </c>
      <c r="G51" s="618" t="s">
        <v>607</v>
      </c>
      <c r="H51" s="619"/>
      <c r="I51" s="619"/>
      <c r="J51" s="620"/>
      <c r="K51" s="6"/>
    </row>
    <row r="52" spans="2:13" ht="15.9" customHeight="1">
      <c r="B52" s="6"/>
      <c r="C52" s="37" t="s">
        <v>104</v>
      </c>
      <c r="D52" s="667" t="s">
        <v>111</v>
      </c>
      <c r="E52" s="667"/>
      <c r="F52" s="38" t="s">
        <v>105</v>
      </c>
      <c r="G52" s="613" t="s">
        <v>566</v>
      </c>
      <c r="H52" s="614"/>
      <c r="I52" s="614"/>
      <c r="J52" s="615"/>
      <c r="K52" s="365"/>
      <c r="L52" s="616" t="s">
        <v>106</v>
      </c>
      <c r="M52" s="617"/>
    </row>
    <row r="53" spans="2:13" ht="15.9" customHeight="1">
      <c r="B53" s="6"/>
      <c r="C53" s="39" t="s">
        <v>51</v>
      </c>
      <c r="D53" s="665" t="s">
        <v>53</v>
      </c>
      <c r="E53" s="665"/>
      <c r="F53" s="665"/>
      <c r="G53" s="665"/>
      <c r="H53" s="665"/>
      <c r="I53" s="665"/>
      <c r="J53" s="666"/>
      <c r="K53" s="6"/>
      <c r="L53" s="16"/>
      <c r="M53" s="17"/>
    </row>
    <row r="54" spans="2:13" ht="5.25" customHeight="1">
      <c r="B54" s="6"/>
      <c r="C54" s="1"/>
      <c r="K54" s="6"/>
      <c r="L54" s="16"/>
      <c r="M54" s="17"/>
    </row>
    <row r="55" spans="2:13" ht="15.9" customHeight="1">
      <c r="B55" s="6"/>
      <c r="C55" s="654" t="s">
        <v>52</v>
      </c>
      <c r="D55" s="44" t="s">
        <v>112</v>
      </c>
      <c r="E55" s="656" t="s">
        <v>54</v>
      </c>
      <c r="F55" s="656"/>
      <c r="G55" s="656"/>
      <c r="H55" s="656"/>
      <c r="I55" s="656"/>
      <c r="J55" s="657"/>
      <c r="K55" s="6"/>
      <c r="L55" s="16"/>
      <c r="M55" s="17"/>
    </row>
    <row r="56" spans="2:13" ht="15.9" customHeight="1">
      <c r="B56" s="6"/>
      <c r="C56" s="655"/>
      <c r="D56" s="658" t="str">
        <f>D53</f>
        <v>JA○○　△△支所△△△△課</v>
      </c>
      <c r="E56" s="659"/>
      <c r="F56" s="659"/>
      <c r="G56" s="659"/>
      <c r="H56" s="659"/>
      <c r="I56" s="659"/>
      <c r="J56" s="660"/>
      <c r="K56" s="6"/>
      <c r="L56" s="18"/>
      <c r="M56" s="29"/>
    </row>
    <row r="57" spans="2:13" ht="21" customHeight="1">
      <c r="C57" s="1" t="s">
        <v>754</v>
      </c>
    </row>
    <row r="58" spans="2:13">
      <c r="C58" s="14"/>
      <c r="D58" s="14"/>
      <c r="E58" s="14"/>
    </row>
    <row r="59" spans="2:13">
      <c r="C59" s="14"/>
      <c r="D59" s="14"/>
      <c r="E59" s="14"/>
    </row>
    <row r="60" spans="2:13">
      <c r="C60" s="14"/>
      <c r="D60" s="14"/>
      <c r="E60" s="14"/>
    </row>
    <row r="61" spans="2:13">
      <c r="C61" s="10"/>
      <c r="D61" s="10"/>
      <c r="E61" s="10"/>
    </row>
    <row r="62" spans="2:13">
      <c r="C62" s="14"/>
      <c r="D62" s="14"/>
      <c r="E62" s="14"/>
    </row>
    <row r="65" spans="3:5">
      <c r="C65" s="14"/>
      <c r="D65" s="14"/>
      <c r="E65" s="14"/>
    </row>
    <row r="66" spans="3:5">
      <c r="C66" s="14"/>
      <c r="D66" s="14"/>
      <c r="E66" s="14"/>
    </row>
    <row r="67" spans="3:5">
      <c r="C67" s="10"/>
      <c r="D67" s="10"/>
      <c r="E67" s="10"/>
    </row>
    <row r="68" spans="3:5">
      <c r="C68" s="14"/>
      <c r="D68" s="10"/>
      <c r="E68" s="10"/>
    </row>
    <row r="69" spans="3:5">
      <c r="C69" s="14"/>
      <c r="D69" s="10"/>
      <c r="E69" s="10"/>
    </row>
    <row r="70" spans="3:5">
      <c r="C70" s="14"/>
      <c r="D70" s="10"/>
      <c r="E70" s="10"/>
    </row>
    <row r="71" spans="3:5">
      <c r="C71" s="14"/>
      <c r="D71" s="10"/>
      <c r="E71" s="10"/>
    </row>
    <row r="74" spans="3:5">
      <c r="C74" s="14"/>
      <c r="D74" s="14"/>
      <c r="E74" s="14"/>
    </row>
    <row r="75" spans="3:5">
      <c r="C75" s="14"/>
      <c r="D75" s="14"/>
      <c r="E75" s="14"/>
    </row>
    <row r="76" spans="3:5">
      <c r="C76" s="10"/>
      <c r="D76" s="10"/>
      <c r="E76" s="10"/>
    </row>
    <row r="77" spans="3:5">
      <c r="C77" s="14"/>
      <c r="D77" s="14"/>
      <c r="E77" s="14"/>
    </row>
    <row r="80" spans="3:5">
      <c r="C80" s="14"/>
      <c r="D80" s="14"/>
      <c r="E80" s="14"/>
    </row>
    <row r="81" spans="1:12">
      <c r="C81" s="14"/>
      <c r="D81" s="14"/>
      <c r="E81" s="14"/>
    </row>
    <row r="82" spans="1:12">
      <c r="C82" s="10"/>
      <c r="D82" s="10"/>
      <c r="E82" s="10"/>
    </row>
    <row r="83" spans="1:12">
      <c r="C83" s="14"/>
      <c r="D83" s="10"/>
      <c r="E83" s="10"/>
    </row>
    <row r="84" spans="1:12">
      <c r="C84" s="14"/>
      <c r="D84" s="10"/>
      <c r="E84" s="10"/>
    </row>
    <row r="85" spans="1:12">
      <c r="C85" s="14"/>
      <c r="D85" s="10"/>
      <c r="E85" s="10"/>
    </row>
    <row r="86" spans="1:12">
      <c r="C86" s="14"/>
      <c r="D86" s="10"/>
      <c r="E86" s="10"/>
    </row>
    <row r="89" spans="1:12">
      <c r="A89" s="6"/>
      <c r="B89" s="6"/>
      <c r="C89" s="14"/>
      <c r="D89" s="14"/>
      <c r="E89" s="14"/>
      <c r="F89" s="14"/>
      <c r="G89" s="14"/>
      <c r="H89" s="15"/>
      <c r="I89" s="9"/>
      <c r="J89" s="9"/>
      <c r="K89" s="9"/>
      <c r="L89" s="9"/>
    </row>
    <row r="90" spans="1:12">
      <c r="A90" s="6"/>
      <c r="B90" s="6"/>
      <c r="C90" s="14"/>
      <c r="D90" s="14"/>
      <c r="E90" s="14"/>
      <c r="F90" s="14"/>
      <c r="G90" s="14"/>
      <c r="H90" s="15"/>
      <c r="I90" s="10"/>
      <c r="J90" s="10"/>
      <c r="K90" s="10"/>
      <c r="L90" s="10"/>
    </row>
    <row r="91" spans="1:12">
      <c r="A91" s="6"/>
      <c r="B91" s="6"/>
      <c r="C91" s="14"/>
      <c r="D91" s="14"/>
      <c r="E91" s="14"/>
      <c r="F91" s="14"/>
      <c r="G91" s="14"/>
      <c r="H91" s="13"/>
      <c r="I91" s="10"/>
      <c r="J91" s="10"/>
      <c r="K91" s="10"/>
      <c r="L91" s="10"/>
    </row>
    <row r="92" spans="1:12">
      <c r="C92" s="14"/>
      <c r="D92" s="14"/>
      <c r="E92" s="14"/>
      <c r="F92" s="14"/>
      <c r="G92" s="14"/>
      <c r="H92" s="10"/>
      <c r="I92" s="10"/>
      <c r="J92" s="10"/>
      <c r="K92" s="10"/>
      <c r="L92" s="10"/>
    </row>
    <row r="96" spans="1:12">
      <c r="C96" s="14"/>
    </row>
    <row r="97" spans="3:5">
      <c r="C97" s="14"/>
    </row>
    <row r="101" spans="3:5">
      <c r="C101" s="14"/>
      <c r="D101" s="14"/>
      <c r="E101" s="14"/>
    </row>
    <row r="102" spans="3:5">
      <c r="C102" s="14"/>
      <c r="D102" s="14"/>
      <c r="E102" s="14"/>
    </row>
    <row r="103" spans="3:5">
      <c r="C103" s="10"/>
      <c r="D103" s="10"/>
      <c r="E103" s="10"/>
    </row>
  </sheetData>
  <mergeCells count="68">
    <mergeCell ref="C55:C56"/>
    <mergeCell ref="E55:J55"/>
    <mergeCell ref="D56:J56"/>
    <mergeCell ref="J27:M27"/>
    <mergeCell ref="D37:G37"/>
    <mergeCell ref="J36:K36"/>
    <mergeCell ref="J37:K37"/>
    <mergeCell ref="J39:K39"/>
    <mergeCell ref="J40:K40"/>
    <mergeCell ref="J42:K42"/>
    <mergeCell ref="J43:K43"/>
    <mergeCell ref="J44:K44"/>
    <mergeCell ref="J45:K45"/>
    <mergeCell ref="D53:J53"/>
    <mergeCell ref="D52:E52"/>
    <mergeCell ref="D35:G35"/>
    <mergeCell ref="I10:M10"/>
    <mergeCell ref="I11:M11"/>
    <mergeCell ref="I12:M12"/>
    <mergeCell ref="I13:M13"/>
    <mergeCell ref="I14:M14"/>
    <mergeCell ref="F24:I24"/>
    <mergeCell ref="F25:I25"/>
    <mergeCell ref="F26:I26"/>
    <mergeCell ref="F27:I27"/>
    <mergeCell ref="F28:I28"/>
    <mergeCell ref="J25:M26"/>
    <mergeCell ref="J32:K32"/>
    <mergeCell ref="J34:K34"/>
    <mergeCell ref="J33:K33"/>
    <mergeCell ref="I15:M15"/>
    <mergeCell ref="A17:M17"/>
    <mergeCell ref="C32:G32"/>
    <mergeCell ref="G15:H15"/>
    <mergeCell ref="D34:G34"/>
    <mergeCell ref="D23:E23"/>
    <mergeCell ref="D24:E24"/>
    <mergeCell ref="D25:E25"/>
    <mergeCell ref="D26:E26"/>
    <mergeCell ref="D27:E27"/>
    <mergeCell ref="D28:E28"/>
    <mergeCell ref="F23:I23"/>
    <mergeCell ref="G11:H11"/>
    <mergeCell ref="G12:H12"/>
    <mergeCell ref="G13:H13"/>
    <mergeCell ref="G14:H14"/>
    <mergeCell ref="A18:M18"/>
    <mergeCell ref="G52:J52"/>
    <mergeCell ref="L52:M52"/>
    <mergeCell ref="G51:J51"/>
    <mergeCell ref="I5:M5"/>
    <mergeCell ref="D44:G44"/>
    <mergeCell ref="D45:G45"/>
    <mergeCell ref="H35:L35"/>
    <mergeCell ref="D39:G39"/>
    <mergeCell ref="D33:G33"/>
    <mergeCell ref="D40:G40"/>
    <mergeCell ref="D36:G36"/>
    <mergeCell ref="H41:L41"/>
    <mergeCell ref="D41:G41"/>
    <mergeCell ref="D42:G42"/>
    <mergeCell ref="D43:G43"/>
    <mergeCell ref="G10:H10"/>
    <mergeCell ref="C50:C51"/>
    <mergeCell ref="D50:E51"/>
    <mergeCell ref="D38:G38"/>
    <mergeCell ref="G50:J50"/>
    <mergeCell ref="J38:K38"/>
  </mergeCells>
  <phoneticPr fontId="3"/>
  <hyperlinks>
    <hyperlink ref="G52" r:id="rId1" xr:uid="{00000000-0004-0000-0100-000000000000}"/>
  </hyperlinks>
  <printOptions horizontalCentered="1" verticalCentered="1"/>
  <pageMargins left="0.74803149606299213" right="0.62992125984251968" top="0.39370078740157483" bottom="0.39370078740157483" header="0.31496062992125984" footer="0.51181102362204722"/>
  <pageSetup paperSize="9" firstPageNumber="60" orientation="portrait" useFirstPageNumber="1" r:id="rId2"/>
  <headerFooter>
    <oddFooter>&amp;C&amp;"ＭＳ ゴシック,標準"&amp;10- &amp;P -</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N62"/>
  <sheetViews>
    <sheetView view="pageBreakPreview" topLeftCell="A4" zoomScaleNormal="100" zoomScaleSheetLayoutView="100" workbookViewId="0">
      <selection activeCell="N23" sqref="N23"/>
    </sheetView>
  </sheetViews>
  <sheetFormatPr defaultColWidth="9" defaultRowHeight="13.2"/>
  <cols>
    <col min="1" max="1" width="4.6640625" style="2" customWidth="1"/>
    <col min="2" max="2" width="3.21875" style="2" customWidth="1"/>
    <col min="3" max="6" width="6.6640625" style="2" customWidth="1"/>
    <col min="7" max="7" width="4.6640625" style="2" customWidth="1"/>
    <col min="8" max="9" width="10.6640625" style="2" customWidth="1"/>
    <col min="10" max="10" width="3.88671875" style="2" customWidth="1"/>
    <col min="11" max="12" width="8.6640625" style="2" customWidth="1"/>
    <col min="13" max="13" width="5.109375" style="2" customWidth="1"/>
    <col min="14" max="16384" width="9" style="2"/>
  </cols>
  <sheetData>
    <row r="1" spans="1:14" ht="26.1" customHeight="1">
      <c r="A1" s="465" t="s">
        <v>40</v>
      </c>
      <c r="D1" s="668" t="s">
        <v>74</v>
      </c>
      <c r="E1" s="668"/>
      <c r="F1" s="668"/>
      <c r="G1" s="668"/>
      <c r="H1" s="668"/>
      <c r="I1" s="668"/>
      <c r="J1" s="668"/>
      <c r="K1" s="668"/>
      <c r="L1" s="453"/>
    </row>
    <row r="2" spans="1:14" ht="16.5" customHeight="1">
      <c r="B2" s="12" t="s">
        <v>700</v>
      </c>
    </row>
    <row r="3" spans="1:14" ht="16.5" customHeight="1">
      <c r="C3" s="669" t="s">
        <v>32</v>
      </c>
      <c r="D3" s="670"/>
      <c r="E3" s="671" t="s">
        <v>139</v>
      </c>
      <c r="F3" s="672"/>
      <c r="G3" s="672"/>
      <c r="H3" s="672"/>
      <c r="I3" s="672"/>
      <c r="J3" s="672"/>
      <c r="K3" s="672"/>
      <c r="L3" s="672"/>
      <c r="M3" s="673"/>
    </row>
    <row r="4" spans="1:14" ht="16.5" customHeight="1">
      <c r="C4" s="674" t="s">
        <v>16</v>
      </c>
      <c r="D4" s="675"/>
      <c r="E4" s="676" t="s">
        <v>140</v>
      </c>
      <c r="F4" s="676"/>
      <c r="G4" s="677"/>
      <c r="H4" s="677"/>
      <c r="I4" s="34" t="s">
        <v>55</v>
      </c>
      <c r="J4" s="677" t="s">
        <v>134</v>
      </c>
      <c r="K4" s="677"/>
      <c r="L4" s="677"/>
      <c r="M4" s="678"/>
      <c r="N4" s="10"/>
    </row>
    <row r="5" spans="1:14" ht="16.5" customHeight="1">
      <c r="C5" s="679" t="s">
        <v>73</v>
      </c>
      <c r="D5" s="680"/>
      <c r="E5" s="681" t="s">
        <v>56</v>
      </c>
      <c r="F5" s="681"/>
      <c r="G5" s="682"/>
      <c r="H5" s="682"/>
      <c r="I5" s="682"/>
      <c r="J5" s="682"/>
      <c r="K5" s="682"/>
      <c r="L5" s="682"/>
      <c r="M5" s="683"/>
    </row>
    <row r="6" spans="1:14" ht="16.5" customHeight="1">
      <c r="C6" s="684" t="s">
        <v>33</v>
      </c>
      <c r="D6" s="685"/>
      <c r="E6" s="686" t="s">
        <v>715</v>
      </c>
      <c r="F6" s="687"/>
      <c r="G6" s="687"/>
      <c r="H6" s="688"/>
      <c r="I6" s="35" t="s">
        <v>34</v>
      </c>
      <c r="J6" s="689" t="s">
        <v>716</v>
      </c>
      <c r="K6" s="689"/>
      <c r="L6" s="689"/>
      <c r="M6" s="690"/>
      <c r="N6" s="10"/>
    </row>
    <row r="7" spans="1:14" ht="16.5" customHeight="1">
      <c r="C7" s="691"/>
      <c r="D7" s="691"/>
      <c r="E7" s="691"/>
      <c r="F7" s="691"/>
      <c r="G7" s="691"/>
      <c r="H7" s="691"/>
      <c r="I7" s="691"/>
      <c r="J7" s="691"/>
      <c r="K7" s="691"/>
      <c r="L7" s="691"/>
      <c r="M7" s="691"/>
    </row>
    <row r="8" spans="1:14" ht="12" customHeight="1">
      <c r="C8" s="30"/>
    </row>
    <row r="9" spans="1:14" ht="16.5" customHeight="1">
      <c r="B9" s="12" t="s">
        <v>701</v>
      </c>
    </row>
    <row r="10" spans="1:14" ht="16.5" customHeight="1">
      <c r="C10" s="669" t="s">
        <v>32</v>
      </c>
      <c r="D10" s="670"/>
      <c r="E10" s="671" t="s">
        <v>141</v>
      </c>
      <c r="F10" s="672"/>
      <c r="G10" s="672"/>
      <c r="H10" s="672"/>
      <c r="I10" s="672"/>
      <c r="J10" s="672"/>
      <c r="K10" s="672"/>
      <c r="L10" s="672"/>
      <c r="M10" s="673"/>
    </row>
    <row r="11" spans="1:14" ht="16.5" customHeight="1">
      <c r="C11" s="674" t="s">
        <v>16</v>
      </c>
      <c r="D11" s="675"/>
      <c r="E11" s="676" t="s">
        <v>135</v>
      </c>
      <c r="F11" s="676"/>
      <c r="G11" s="677"/>
      <c r="H11" s="677"/>
      <c r="I11" s="34" t="s">
        <v>55</v>
      </c>
      <c r="J11" s="677" t="s">
        <v>809</v>
      </c>
      <c r="K11" s="677"/>
      <c r="L11" s="677"/>
      <c r="M11" s="678"/>
      <c r="N11" s="10"/>
    </row>
    <row r="12" spans="1:14" ht="16.5" customHeight="1">
      <c r="C12" s="679" t="s">
        <v>73</v>
      </c>
      <c r="D12" s="680"/>
      <c r="E12" s="681" t="s">
        <v>808</v>
      </c>
      <c r="F12" s="681"/>
      <c r="G12" s="682"/>
      <c r="H12" s="682"/>
      <c r="I12" s="682"/>
      <c r="J12" s="682"/>
      <c r="K12" s="682"/>
      <c r="L12" s="682"/>
      <c r="M12" s="683"/>
    </row>
    <row r="13" spans="1:14" ht="16.5" customHeight="1">
      <c r="C13" s="674" t="s">
        <v>9</v>
      </c>
      <c r="D13" s="675"/>
      <c r="E13" s="692" t="s">
        <v>713</v>
      </c>
      <c r="F13" s="692"/>
      <c r="G13" s="693"/>
      <c r="H13" s="693"/>
      <c r="I13" s="682" t="s">
        <v>712</v>
      </c>
      <c r="J13" s="682"/>
      <c r="K13" s="682"/>
      <c r="L13" s="682"/>
      <c r="M13" s="683"/>
    </row>
    <row r="14" spans="1:14" ht="16.5" customHeight="1">
      <c r="C14" s="674"/>
      <c r="D14" s="675"/>
      <c r="E14" s="692" t="s">
        <v>714</v>
      </c>
      <c r="F14" s="692"/>
      <c r="G14" s="693"/>
      <c r="H14" s="693"/>
      <c r="I14" s="682" t="s">
        <v>748</v>
      </c>
      <c r="J14" s="682"/>
      <c r="K14" s="682"/>
      <c r="L14" s="682"/>
      <c r="M14" s="683"/>
    </row>
    <row r="15" spans="1:14" ht="16.5" customHeight="1">
      <c r="C15" s="674"/>
      <c r="D15" s="675"/>
      <c r="E15" s="692" t="s">
        <v>718</v>
      </c>
      <c r="F15" s="692"/>
      <c r="G15" s="693"/>
      <c r="H15" s="693"/>
      <c r="I15" s="682" t="s">
        <v>720</v>
      </c>
      <c r="J15" s="682"/>
      <c r="K15" s="682"/>
      <c r="L15" s="682"/>
      <c r="M15" s="683"/>
    </row>
    <row r="16" spans="1:14" ht="16.5" customHeight="1">
      <c r="C16" s="684"/>
      <c r="D16" s="685"/>
      <c r="E16" s="694" t="s">
        <v>723</v>
      </c>
      <c r="F16" s="694"/>
      <c r="G16" s="695"/>
      <c r="H16" s="695"/>
      <c r="I16" s="696" t="s">
        <v>717</v>
      </c>
      <c r="J16" s="696"/>
      <c r="K16" s="696"/>
      <c r="L16" s="696"/>
      <c r="M16" s="697"/>
    </row>
    <row r="17" spans="2:14" ht="12" customHeight="1">
      <c r="C17" s="30" t="s">
        <v>702</v>
      </c>
      <c r="H17" s="521"/>
      <c r="I17" s="521"/>
      <c r="J17" s="521"/>
      <c r="K17" s="521"/>
      <c r="L17" s="521"/>
      <c r="M17" s="521"/>
    </row>
    <row r="18" spans="2:14" ht="12" customHeight="1">
      <c r="C18" s="30"/>
    </row>
    <row r="19" spans="2:14" ht="12" customHeight="1">
      <c r="C19" s="30"/>
    </row>
    <row r="20" spans="2:14" ht="16.5" customHeight="1">
      <c r="B20" s="12" t="s">
        <v>680</v>
      </c>
    </row>
    <row r="21" spans="2:14" ht="16.5" customHeight="1">
      <c r="C21" s="669" t="s">
        <v>32</v>
      </c>
      <c r="D21" s="670"/>
      <c r="E21" s="671" t="s">
        <v>142</v>
      </c>
      <c r="F21" s="672"/>
      <c r="G21" s="672"/>
      <c r="H21" s="672"/>
      <c r="I21" s="672"/>
      <c r="J21" s="672"/>
      <c r="K21" s="672"/>
      <c r="L21" s="672"/>
      <c r="M21" s="673"/>
    </row>
    <row r="22" spans="2:14" ht="16.5" customHeight="1">
      <c r="C22" s="674" t="s">
        <v>16</v>
      </c>
      <c r="D22" s="675"/>
      <c r="E22" s="676" t="s">
        <v>143</v>
      </c>
      <c r="F22" s="676"/>
      <c r="G22" s="677"/>
      <c r="H22" s="677"/>
      <c r="I22" s="34" t="s">
        <v>55</v>
      </c>
      <c r="J22" s="677" t="s">
        <v>134</v>
      </c>
      <c r="K22" s="677"/>
      <c r="L22" s="677"/>
      <c r="M22" s="678"/>
      <c r="N22" s="10"/>
    </row>
    <row r="23" spans="2:14" ht="16.5" customHeight="1">
      <c r="C23" s="679" t="s">
        <v>73</v>
      </c>
      <c r="D23" s="680"/>
      <c r="E23" s="681" t="s">
        <v>56</v>
      </c>
      <c r="F23" s="681"/>
      <c r="G23" s="682"/>
      <c r="H23" s="682"/>
      <c r="I23" s="682"/>
      <c r="J23" s="682"/>
      <c r="K23" s="682"/>
      <c r="L23" s="682"/>
      <c r="M23" s="683"/>
    </row>
    <row r="24" spans="2:14" ht="16.5" customHeight="1">
      <c r="C24" s="684" t="s">
        <v>33</v>
      </c>
      <c r="D24" s="685"/>
      <c r="E24" s="686" t="s">
        <v>716</v>
      </c>
      <c r="F24" s="687"/>
      <c r="G24" s="687"/>
      <c r="H24" s="688"/>
      <c r="I24" s="35" t="s">
        <v>34</v>
      </c>
      <c r="J24" s="689" t="s">
        <v>716</v>
      </c>
      <c r="K24" s="689"/>
      <c r="L24" s="689"/>
      <c r="M24" s="690"/>
      <c r="N24" s="10"/>
    </row>
    <row r="25" spans="2:14" ht="16.5" customHeight="1">
      <c r="C25" s="545"/>
    </row>
    <row r="26" spans="2:14" ht="12" customHeight="1">
      <c r="C26" s="30"/>
    </row>
    <row r="27" spans="2:14" ht="16.5" customHeight="1">
      <c r="B27" s="12" t="s">
        <v>681</v>
      </c>
    </row>
    <row r="28" spans="2:14" ht="16.5" customHeight="1">
      <c r="C28" s="669" t="s">
        <v>32</v>
      </c>
      <c r="D28" s="670"/>
      <c r="E28" s="671" t="s">
        <v>144</v>
      </c>
      <c r="F28" s="672"/>
      <c r="G28" s="672"/>
      <c r="H28" s="672"/>
      <c r="I28" s="672"/>
      <c r="J28" s="672"/>
      <c r="K28" s="672"/>
      <c r="L28" s="672"/>
      <c r="M28" s="673"/>
    </row>
    <row r="29" spans="2:14" ht="16.5" customHeight="1">
      <c r="C29" s="674" t="s">
        <v>16</v>
      </c>
      <c r="D29" s="675"/>
      <c r="E29" s="676" t="s">
        <v>145</v>
      </c>
      <c r="F29" s="676"/>
      <c r="G29" s="677"/>
      <c r="H29" s="677"/>
      <c r="I29" s="34" t="s">
        <v>55</v>
      </c>
      <c r="J29" s="677" t="s">
        <v>146</v>
      </c>
      <c r="K29" s="677"/>
      <c r="L29" s="677"/>
      <c r="M29" s="678"/>
      <c r="N29" s="10"/>
    </row>
    <row r="30" spans="2:14" ht="16.5" customHeight="1">
      <c r="C30" s="679" t="s">
        <v>73</v>
      </c>
      <c r="D30" s="680"/>
      <c r="E30" s="681" t="s">
        <v>64</v>
      </c>
      <c r="F30" s="681"/>
      <c r="G30" s="682"/>
      <c r="H30" s="682"/>
      <c r="I30" s="682"/>
      <c r="J30" s="682"/>
      <c r="K30" s="682"/>
      <c r="L30" s="682"/>
      <c r="M30" s="683"/>
    </row>
    <row r="31" spans="2:14" ht="16.5" customHeight="1">
      <c r="C31" s="674" t="s">
        <v>9</v>
      </c>
      <c r="D31" s="675"/>
      <c r="E31" s="692" t="s">
        <v>722</v>
      </c>
      <c r="F31" s="692"/>
      <c r="G31" s="693"/>
      <c r="H31" s="693"/>
      <c r="I31" s="682" t="s">
        <v>720</v>
      </c>
      <c r="J31" s="682"/>
      <c r="K31" s="682"/>
      <c r="L31" s="682"/>
      <c r="M31" s="683"/>
    </row>
    <row r="32" spans="2:14" ht="16.5" customHeight="1">
      <c r="C32" s="674"/>
      <c r="D32" s="675"/>
      <c r="E32" s="692" t="s">
        <v>721</v>
      </c>
      <c r="F32" s="692"/>
      <c r="G32" s="693"/>
      <c r="H32" s="693"/>
      <c r="I32" s="682" t="s">
        <v>719</v>
      </c>
      <c r="J32" s="682"/>
      <c r="K32" s="682"/>
      <c r="L32" s="682"/>
      <c r="M32" s="683"/>
    </row>
    <row r="33" spans="2:13" ht="16.5" customHeight="1">
      <c r="C33" s="674"/>
      <c r="D33" s="675"/>
      <c r="E33" s="692"/>
      <c r="F33" s="692"/>
      <c r="G33" s="693"/>
      <c r="H33" s="693"/>
      <c r="I33" s="682"/>
      <c r="J33" s="682"/>
      <c r="K33" s="682"/>
      <c r="L33" s="682"/>
      <c r="M33" s="683"/>
    </row>
    <row r="34" spans="2:13" ht="16.5" customHeight="1">
      <c r="C34" s="684"/>
      <c r="D34" s="685"/>
      <c r="E34" s="694"/>
      <c r="F34" s="694"/>
      <c r="G34" s="695"/>
      <c r="H34" s="695"/>
      <c r="I34" s="696"/>
      <c r="J34" s="696"/>
      <c r="K34" s="696"/>
      <c r="L34" s="696"/>
      <c r="M34" s="697"/>
    </row>
    <row r="35" spans="2:13" ht="12" customHeight="1">
      <c r="C35" s="30" t="s">
        <v>703</v>
      </c>
    </row>
    <row r="36" spans="2:13" ht="12" customHeight="1">
      <c r="C36" s="30"/>
    </row>
    <row r="37" spans="2:13" ht="6.6" customHeight="1"/>
    <row r="38" spans="2:13" ht="16.5" customHeight="1">
      <c r="B38" s="12" t="s">
        <v>113</v>
      </c>
    </row>
    <row r="39" spans="2:13" ht="16.5" customHeight="1">
      <c r="B39" s="6"/>
      <c r="C39" s="698" t="s">
        <v>31</v>
      </c>
      <c r="D39" s="642"/>
      <c r="E39" s="642"/>
      <c r="F39" s="699" t="s">
        <v>70</v>
      </c>
      <c r="G39" s="700"/>
      <c r="H39" s="33" t="s">
        <v>71</v>
      </c>
      <c r="I39" s="40" t="s">
        <v>10</v>
      </c>
      <c r="J39" s="701" t="s">
        <v>37</v>
      </c>
      <c r="K39" s="702"/>
      <c r="L39" s="702"/>
      <c r="M39" s="703"/>
    </row>
    <row r="40" spans="2:13" ht="16.5" customHeight="1">
      <c r="B40" s="6"/>
      <c r="C40" s="704" t="s">
        <v>35</v>
      </c>
      <c r="D40" s="643"/>
      <c r="E40" s="643"/>
      <c r="F40" s="705">
        <v>132</v>
      </c>
      <c r="G40" s="706"/>
      <c r="H40" s="46">
        <v>12628</v>
      </c>
      <c r="I40" s="47">
        <f>SUM(F40:H40)</f>
        <v>12760</v>
      </c>
      <c r="J40" s="707"/>
      <c r="K40" s="708"/>
      <c r="L40" s="708"/>
      <c r="M40" s="709"/>
    </row>
    <row r="41" spans="2:13" ht="16.5" customHeight="1">
      <c r="B41" s="6"/>
      <c r="C41" s="704" t="s">
        <v>19</v>
      </c>
      <c r="D41" s="643"/>
      <c r="E41" s="643"/>
      <c r="F41" s="705">
        <v>35</v>
      </c>
      <c r="G41" s="706"/>
      <c r="H41" s="46">
        <v>205</v>
      </c>
      <c r="I41" s="47">
        <f>SUM(F41:H41)</f>
        <v>240</v>
      </c>
      <c r="J41" s="710" t="s">
        <v>610</v>
      </c>
      <c r="K41" s="711"/>
      <c r="L41" s="711"/>
      <c r="M41" s="712"/>
    </row>
    <row r="42" spans="2:13" ht="16.5" customHeight="1">
      <c r="C42" s="714" t="s">
        <v>13</v>
      </c>
      <c r="D42" s="644"/>
      <c r="E42" s="644"/>
      <c r="F42" s="715">
        <f>ROUNDUP(F40-F41,-1)</f>
        <v>100</v>
      </c>
      <c r="G42" s="716"/>
      <c r="H42" s="48">
        <f>ROUNDUP(H40-H41,-1)</f>
        <v>12430</v>
      </c>
      <c r="I42" s="49">
        <f>SUM(F42:H42)</f>
        <v>12530</v>
      </c>
      <c r="J42" s="717"/>
      <c r="K42" s="718"/>
      <c r="L42" s="718"/>
      <c r="M42" s="719"/>
    </row>
    <row r="43" spans="2:13" ht="12" customHeight="1">
      <c r="C43" s="30" t="s">
        <v>706</v>
      </c>
      <c r="D43" s="1"/>
    </row>
    <row r="44" spans="2:13" ht="12" customHeight="1">
      <c r="C44" s="452" t="s">
        <v>38</v>
      </c>
      <c r="D44" s="1"/>
    </row>
    <row r="45" spans="2:13" ht="12" customHeight="1">
      <c r="C45" s="452" t="s">
        <v>69</v>
      </c>
      <c r="D45" s="1"/>
    </row>
    <row r="46" spans="2:13" ht="9.6" customHeight="1"/>
    <row r="47" spans="2:13" ht="16.5" customHeight="1">
      <c r="B47" s="12" t="s">
        <v>114</v>
      </c>
      <c r="G47" s="12" t="s">
        <v>115</v>
      </c>
    </row>
    <row r="48" spans="2:13" ht="16.5" customHeight="1">
      <c r="B48" s="14"/>
      <c r="C48" s="698" t="s">
        <v>11</v>
      </c>
      <c r="D48" s="642"/>
      <c r="E48" s="642" t="s">
        <v>12</v>
      </c>
      <c r="F48" s="645"/>
      <c r="H48" s="19" t="s">
        <v>14</v>
      </c>
      <c r="I48" s="25" t="s">
        <v>20</v>
      </c>
      <c r="K48" s="28"/>
      <c r="L48" s="28"/>
      <c r="M48" s="28"/>
    </row>
    <row r="49" spans="2:13" ht="29.4" customHeight="1">
      <c r="B49" s="11"/>
      <c r="C49" s="720">
        <v>55</v>
      </c>
      <c r="D49" s="695"/>
      <c r="E49" s="695">
        <v>39</v>
      </c>
      <c r="F49" s="721"/>
      <c r="H49" s="50" t="s">
        <v>149</v>
      </c>
      <c r="I49" s="51"/>
      <c r="J49" s="27"/>
      <c r="K49" s="28"/>
      <c r="L49" s="28"/>
      <c r="M49" s="28"/>
    </row>
    <row r="50" spans="2:13" ht="15" customHeight="1">
      <c r="C50" s="1"/>
      <c r="H50" s="713" t="s">
        <v>72</v>
      </c>
      <c r="I50" s="713"/>
      <c r="J50" s="713"/>
      <c r="K50" s="713"/>
      <c r="L50" s="713"/>
      <c r="M50" s="713"/>
    </row>
    <row r="51" spans="2:13" ht="16.5" customHeight="1">
      <c r="H51" s="713"/>
      <c r="I51" s="713"/>
      <c r="J51" s="713"/>
      <c r="K51" s="713"/>
      <c r="L51" s="713"/>
      <c r="M51" s="713"/>
    </row>
    <row r="52" spans="2:13" ht="16.5" customHeight="1">
      <c r="M52" s="1"/>
    </row>
    <row r="53" spans="2:13" ht="35.1" customHeight="1">
      <c r="M53" s="1"/>
    </row>
    <row r="54" spans="2:13" ht="15" customHeight="1">
      <c r="C54" s="1"/>
    </row>
    <row r="55" spans="2:13" ht="15" customHeight="1">
      <c r="C55" s="26"/>
    </row>
    <row r="61" spans="2:13">
      <c r="E61" s="14"/>
      <c r="F61" s="14"/>
    </row>
    <row r="62" spans="2:13">
      <c r="E62" s="14"/>
      <c r="F62" s="14"/>
    </row>
  </sheetData>
  <mergeCells count="71">
    <mergeCell ref="H50:M51"/>
    <mergeCell ref="C42:E42"/>
    <mergeCell ref="F42:G42"/>
    <mergeCell ref="J42:M42"/>
    <mergeCell ref="C48:D48"/>
    <mergeCell ref="E48:F48"/>
    <mergeCell ref="C49:D49"/>
    <mergeCell ref="E49:F49"/>
    <mergeCell ref="C40:E40"/>
    <mergeCell ref="F40:G40"/>
    <mergeCell ref="J40:M40"/>
    <mergeCell ref="C41:E41"/>
    <mergeCell ref="F41:G41"/>
    <mergeCell ref="J41:M41"/>
    <mergeCell ref="E33:H33"/>
    <mergeCell ref="I33:M33"/>
    <mergeCell ref="E34:H34"/>
    <mergeCell ref="I34:M34"/>
    <mergeCell ref="C39:E39"/>
    <mergeCell ref="F39:G39"/>
    <mergeCell ref="J39:M39"/>
    <mergeCell ref="C31:D34"/>
    <mergeCell ref="E31:H31"/>
    <mergeCell ref="I31:M31"/>
    <mergeCell ref="E32:H32"/>
    <mergeCell ref="I32:M32"/>
    <mergeCell ref="C29:D29"/>
    <mergeCell ref="E29:H29"/>
    <mergeCell ref="J29:M29"/>
    <mergeCell ref="C30:D30"/>
    <mergeCell ref="E30:M30"/>
    <mergeCell ref="C28:D28"/>
    <mergeCell ref="E28:M28"/>
    <mergeCell ref="C21:D21"/>
    <mergeCell ref="E21:M21"/>
    <mergeCell ref="C22:D22"/>
    <mergeCell ref="E22:H22"/>
    <mergeCell ref="J22:M22"/>
    <mergeCell ref="C23:D23"/>
    <mergeCell ref="E23:M23"/>
    <mergeCell ref="C24:D24"/>
    <mergeCell ref="E24:H24"/>
    <mergeCell ref="J24:M24"/>
    <mergeCell ref="C13:D16"/>
    <mergeCell ref="E13:H13"/>
    <mergeCell ref="I13:M13"/>
    <mergeCell ref="E14:H14"/>
    <mergeCell ref="I14:M14"/>
    <mergeCell ref="E15:H15"/>
    <mergeCell ref="I15:M15"/>
    <mergeCell ref="E16:H16"/>
    <mergeCell ref="I16:M16"/>
    <mergeCell ref="C12:D12"/>
    <mergeCell ref="E12:M12"/>
    <mergeCell ref="C5:D5"/>
    <mergeCell ref="E5:M5"/>
    <mergeCell ref="C6:D6"/>
    <mergeCell ref="E6:H6"/>
    <mergeCell ref="J6:M6"/>
    <mergeCell ref="C7:M7"/>
    <mergeCell ref="C10:D10"/>
    <mergeCell ref="E10:M10"/>
    <mergeCell ref="C11:D11"/>
    <mergeCell ref="E11:H11"/>
    <mergeCell ref="J11:M11"/>
    <mergeCell ref="D1:K1"/>
    <mergeCell ref="C3:D3"/>
    <mergeCell ref="E3:M3"/>
    <mergeCell ref="C4:D4"/>
    <mergeCell ref="E4:H4"/>
    <mergeCell ref="J4:M4"/>
  </mergeCells>
  <phoneticPr fontId="3"/>
  <conditionalFormatting sqref="H40:I42">
    <cfRule type="cellIs" dxfId="3" priority="1" operator="lessThan">
      <formula>1</formula>
    </cfRule>
  </conditionalFormatting>
  <printOptions horizontalCentered="1" verticalCentered="1"/>
  <pageMargins left="0.59055118110236227" right="0.59055118110236227" top="0.59055118110236227" bottom="0.59055118110236227" header="0.51181102362204722" footer="0.51181102362204722"/>
  <pageSetup paperSize="9" firstPageNumber="61" orientation="portrait" useFirstPageNumber="1" r:id="rId1"/>
  <headerFooter>
    <oddFooter>&amp;C&amp;"ＭＳ ゴシック,標準"&amp;10- &amp;P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O62"/>
  <sheetViews>
    <sheetView view="pageBreakPreview" topLeftCell="B1" zoomScaleNormal="100" zoomScaleSheetLayoutView="100" workbookViewId="0">
      <selection activeCell="C35" sqref="C35:M35"/>
    </sheetView>
  </sheetViews>
  <sheetFormatPr defaultColWidth="9" defaultRowHeight="13.2"/>
  <cols>
    <col min="1" max="1" width="4.6640625" style="2" customWidth="1"/>
    <col min="2" max="2" width="3.21875" style="2" customWidth="1"/>
    <col min="3" max="6" width="6.6640625" style="2" customWidth="1"/>
    <col min="7" max="7" width="4.6640625" style="2" customWidth="1"/>
    <col min="8" max="9" width="10.6640625" style="2" customWidth="1"/>
    <col min="10" max="10" width="3.88671875" style="2" customWidth="1"/>
    <col min="11" max="12" width="8.6640625" style="2" customWidth="1"/>
    <col min="13" max="13" width="5.109375" style="2" customWidth="1"/>
    <col min="14" max="16384" width="9" style="2"/>
  </cols>
  <sheetData>
    <row r="1" spans="1:14" ht="21.9" customHeight="1">
      <c r="A1" s="465" t="s">
        <v>40</v>
      </c>
      <c r="D1" s="668" t="s">
        <v>75</v>
      </c>
      <c r="E1" s="668"/>
      <c r="F1" s="668"/>
      <c r="G1" s="668"/>
      <c r="H1" s="668"/>
      <c r="I1" s="668"/>
      <c r="J1" s="668"/>
      <c r="K1" s="668"/>
      <c r="L1" s="453"/>
    </row>
    <row r="2" spans="1:14" ht="16.5" customHeight="1">
      <c r="B2" s="12" t="s">
        <v>704</v>
      </c>
    </row>
    <row r="3" spans="1:14" ht="16.5" customHeight="1">
      <c r="C3" s="669" t="s">
        <v>116</v>
      </c>
      <c r="D3" s="670"/>
      <c r="E3" s="671" t="s">
        <v>132</v>
      </c>
      <c r="F3" s="672"/>
      <c r="G3" s="672"/>
      <c r="H3" s="672"/>
      <c r="I3" s="672"/>
      <c r="J3" s="672"/>
      <c r="K3" s="672"/>
      <c r="L3" s="672"/>
      <c r="M3" s="673"/>
    </row>
    <row r="4" spans="1:14" ht="16.5" customHeight="1">
      <c r="C4" s="674" t="s">
        <v>16</v>
      </c>
      <c r="D4" s="675"/>
      <c r="E4" s="676" t="s">
        <v>133</v>
      </c>
      <c r="F4" s="676"/>
      <c r="G4" s="677"/>
      <c r="H4" s="677"/>
      <c r="I4" s="34" t="s">
        <v>117</v>
      </c>
      <c r="J4" s="677" t="s">
        <v>134</v>
      </c>
      <c r="K4" s="677"/>
      <c r="L4" s="677"/>
      <c r="M4" s="678"/>
      <c r="N4" s="10"/>
    </row>
    <row r="5" spans="1:14" ht="16.5" customHeight="1">
      <c r="C5" s="679" t="s">
        <v>57</v>
      </c>
      <c r="D5" s="680"/>
      <c r="E5" s="681" t="s">
        <v>56</v>
      </c>
      <c r="F5" s="681"/>
      <c r="G5" s="682"/>
      <c r="H5" s="682"/>
      <c r="I5" s="682"/>
      <c r="J5" s="682"/>
      <c r="K5" s="682"/>
      <c r="L5" s="682"/>
      <c r="M5" s="683"/>
    </row>
    <row r="6" spans="1:14" ht="16.5" customHeight="1">
      <c r="C6" s="684" t="s">
        <v>118</v>
      </c>
      <c r="D6" s="685"/>
      <c r="E6" s="686" t="s">
        <v>62</v>
      </c>
      <c r="F6" s="687"/>
      <c r="G6" s="687"/>
      <c r="H6" s="688"/>
      <c r="I6" s="35" t="s">
        <v>119</v>
      </c>
      <c r="J6" s="696" t="s">
        <v>60</v>
      </c>
      <c r="K6" s="696"/>
      <c r="L6" s="696"/>
      <c r="M6" s="697"/>
      <c r="N6" s="10"/>
    </row>
    <row r="7" spans="1:14" ht="16.5" customHeight="1">
      <c r="C7" s="722" t="s">
        <v>802</v>
      </c>
      <c r="D7" s="722"/>
      <c r="E7" s="722"/>
      <c r="F7" s="722"/>
      <c r="G7" s="722"/>
      <c r="H7" s="722"/>
      <c r="I7" s="722"/>
      <c r="J7" s="722"/>
      <c r="K7" s="722"/>
      <c r="L7" s="722"/>
      <c r="M7" s="722"/>
    </row>
    <row r="8" spans="1:14" ht="12" customHeight="1">
      <c r="C8" s="30"/>
    </row>
    <row r="9" spans="1:14" ht="16.5" customHeight="1">
      <c r="B9" s="12" t="s">
        <v>705</v>
      </c>
    </row>
    <row r="10" spans="1:14" ht="16.5" customHeight="1">
      <c r="C10" s="669" t="s">
        <v>116</v>
      </c>
      <c r="D10" s="670"/>
      <c r="E10" s="671" t="s">
        <v>137</v>
      </c>
      <c r="F10" s="672"/>
      <c r="G10" s="672"/>
      <c r="H10" s="672"/>
      <c r="I10" s="672"/>
      <c r="J10" s="672"/>
      <c r="K10" s="672"/>
      <c r="L10" s="672"/>
      <c r="M10" s="673"/>
    </row>
    <row r="11" spans="1:14" ht="16.5" customHeight="1">
      <c r="C11" s="674" t="s">
        <v>16</v>
      </c>
      <c r="D11" s="675"/>
      <c r="E11" s="676" t="s">
        <v>135</v>
      </c>
      <c r="F11" s="676"/>
      <c r="G11" s="677"/>
      <c r="H11" s="677"/>
      <c r="I11" s="34" t="s">
        <v>117</v>
      </c>
      <c r="J11" s="677" t="s">
        <v>134</v>
      </c>
      <c r="K11" s="677"/>
      <c r="L11" s="677"/>
      <c r="M11" s="678"/>
      <c r="N11" s="10"/>
    </row>
    <row r="12" spans="1:14" ht="16.5" customHeight="1">
      <c r="C12" s="679" t="s">
        <v>57</v>
      </c>
      <c r="D12" s="680"/>
      <c r="E12" s="681" t="s">
        <v>56</v>
      </c>
      <c r="F12" s="681"/>
      <c r="G12" s="682"/>
      <c r="H12" s="682"/>
      <c r="I12" s="682"/>
      <c r="J12" s="682"/>
      <c r="K12" s="682"/>
      <c r="L12" s="682"/>
      <c r="M12" s="683"/>
    </row>
    <row r="13" spans="1:14" ht="16.5" customHeight="1">
      <c r="C13" s="674" t="s">
        <v>9</v>
      </c>
      <c r="D13" s="675"/>
      <c r="E13" s="692" t="s">
        <v>136</v>
      </c>
      <c r="F13" s="692"/>
      <c r="G13" s="693"/>
      <c r="H13" s="693"/>
      <c r="I13" s="682" t="s">
        <v>42</v>
      </c>
      <c r="J13" s="682"/>
      <c r="K13" s="682"/>
      <c r="L13" s="682"/>
      <c r="M13" s="683"/>
    </row>
    <row r="14" spans="1:14" ht="16.5" customHeight="1">
      <c r="C14" s="674"/>
      <c r="D14" s="675"/>
      <c r="E14" s="692" t="s">
        <v>138</v>
      </c>
      <c r="F14" s="692"/>
      <c r="G14" s="693"/>
      <c r="H14" s="693"/>
      <c r="I14" s="682" t="s">
        <v>43</v>
      </c>
      <c r="J14" s="682"/>
      <c r="K14" s="682"/>
      <c r="L14" s="682"/>
      <c r="M14" s="683"/>
    </row>
    <row r="15" spans="1:14" ht="16.5" customHeight="1">
      <c r="C15" s="674"/>
      <c r="D15" s="675"/>
      <c r="E15" s="692" t="s">
        <v>599</v>
      </c>
      <c r="F15" s="692"/>
      <c r="G15" s="693"/>
      <c r="H15" s="693"/>
      <c r="I15" s="682" t="s">
        <v>58</v>
      </c>
      <c r="J15" s="682"/>
      <c r="K15" s="682"/>
      <c r="L15" s="682"/>
      <c r="M15" s="683"/>
    </row>
    <row r="16" spans="1:14" ht="16.5" customHeight="1">
      <c r="C16" s="684"/>
      <c r="D16" s="685"/>
      <c r="E16" s="694" t="s">
        <v>600</v>
      </c>
      <c r="F16" s="694"/>
      <c r="G16" s="695"/>
      <c r="H16" s="695"/>
      <c r="I16" s="696" t="s">
        <v>61</v>
      </c>
      <c r="J16" s="696"/>
      <c r="K16" s="696"/>
      <c r="L16" s="696"/>
      <c r="M16" s="697"/>
    </row>
    <row r="17" spans="2:14" ht="12" customHeight="1">
      <c r="C17" s="722" t="s">
        <v>802</v>
      </c>
      <c r="D17" s="722"/>
      <c r="E17" s="722"/>
      <c r="F17" s="722"/>
      <c r="G17" s="722"/>
      <c r="H17" s="722"/>
      <c r="I17" s="722"/>
      <c r="J17" s="722"/>
      <c r="K17" s="722"/>
      <c r="L17" s="722"/>
      <c r="M17" s="722"/>
    </row>
    <row r="18" spans="2:14" ht="12" customHeight="1">
      <c r="C18" s="30" t="s">
        <v>685</v>
      </c>
    </row>
    <row r="19" spans="2:14" ht="9" customHeight="1">
      <c r="C19" s="30"/>
    </row>
    <row r="20" spans="2:14" ht="16.5" customHeight="1">
      <c r="B20" s="12" t="s">
        <v>682</v>
      </c>
    </row>
    <row r="21" spans="2:14" ht="16.5" customHeight="1">
      <c r="C21" s="669" t="s">
        <v>120</v>
      </c>
      <c r="D21" s="670"/>
      <c r="E21" s="671" t="s">
        <v>150</v>
      </c>
      <c r="F21" s="672"/>
      <c r="G21" s="672"/>
      <c r="H21" s="672"/>
      <c r="I21" s="672"/>
      <c r="J21" s="672"/>
      <c r="K21" s="672"/>
      <c r="L21" s="672"/>
      <c r="M21" s="673"/>
    </row>
    <row r="22" spans="2:14" ht="16.5" customHeight="1">
      <c r="C22" s="674" t="s">
        <v>16</v>
      </c>
      <c r="D22" s="675"/>
      <c r="E22" s="676" t="s">
        <v>143</v>
      </c>
      <c r="F22" s="676"/>
      <c r="G22" s="677"/>
      <c r="H22" s="677"/>
      <c r="I22" s="34" t="s">
        <v>121</v>
      </c>
      <c r="J22" s="677" t="s">
        <v>134</v>
      </c>
      <c r="K22" s="677"/>
      <c r="L22" s="677"/>
      <c r="M22" s="678"/>
      <c r="N22" s="10"/>
    </row>
    <row r="23" spans="2:14" ht="16.5" customHeight="1">
      <c r="C23" s="679" t="s">
        <v>57</v>
      </c>
      <c r="D23" s="680"/>
      <c r="E23" s="681" t="s">
        <v>56</v>
      </c>
      <c r="F23" s="681"/>
      <c r="G23" s="682"/>
      <c r="H23" s="682"/>
      <c r="I23" s="682"/>
      <c r="J23" s="682"/>
      <c r="K23" s="682"/>
      <c r="L23" s="682"/>
      <c r="M23" s="683"/>
    </row>
    <row r="24" spans="2:14" ht="16.5" customHeight="1">
      <c r="C24" s="684" t="s">
        <v>122</v>
      </c>
      <c r="D24" s="685"/>
      <c r="E24" s="686" t="s">
        <v>62</v>
      </c>
      <c r="F24" s="687"/>
      <c r="G24" s="687"/>
      <c r="H24" s="688"/>
      <c r="I24" s="35" t="s">
        <v>123</v>
      </c>
      <c r="J24" s="696" t="s">
        <v>63</v>
      </c>
      <c r="K24" s="696"/>
      <c r="L24" s="696"/>
      <c r="M24" s="697"/>
      <c r="N24" s="10"/>
    </row>
    <row r="25" spans="2:14" ht="16.5" customHeight="1">
      <c r="C25" s="691" t="s">
        <v>755</v>
      </c>
      <c r="D25" s="724"/>
      <c r="E25" s="724"/>
      <c r="F25" s="724"/>
      <c r="G25" s="724"/>
      <c r="H25" s="724"/>
      <c r="I25" s="724"/>
      <c r="J25" s="724"/>
      <c r="K25" s="724"/>
      <c r="L25" s="724"/>
      <c r="M25" s="724"/>
      <c r="N25" s="546"/>
    </row>
    <row r="26" spans="2:14" ht="12" customHeight="1">
      <c r="C26" s="30"/>
    </row>
    <row r="27" spans="2:14" ht="16.5" customHeight="1">
      <c r="B27" s="12" t="s">
        <v>683</v>
      </c>
    </row>
    <row r="28" spans="2:14" ht="16.5" customHeight="1">
      <c r="C28" s="669" t="s">
        <v>120</v>
      </c>
      <c r="D28" s="670"/>
      <c r="E28" s="671" t="s">
        <v>151</v>
      </c>
      <c r="F28" s="672"/>
      <c r="G28" s="672"/>
      <c r="H28" s="672"/>
      <c r="I28" s="672"/>
      <c r="J28" s="672"/>
      <c r="K28" s="672"/>
      <c r="L28" s="672"/>
      <c r="M28" s="673"/>
    </row>
    <row r="29" spans="2:14" ht="16.5" customHeight="1">
      <c r="C29" s="674" t="s">
        <v>16</v>
      </c>
      <c r="D29" s="675"/>
      <c r="E29" s="676" t="s">
        <v>145</v>
      </c>
      <c r="F29" s="676"/>
      <c r="G29" s="677"/>
      <c r="H29" s="677"/>
      <c r="I29" s="34" t="s">
        <v>121</v>
      </c>
      <c r="J29" s="677" t="s">
        <v>146</v>
      </c>
      <c r="K29" s="677"/>
      <c r="L29" s="677"/>
      <c r="M29" s="678"/>
      <c r="N29" s="10"/>
    </row>
    <row r="30" spans="2:14" ht="16.5" customHeight="1">
      <c r="C30" s="679" t="s">
        <v>57</v>
      </c>
      <c r="D30" s="680"/>
      <c r="E30" s="681" t="s">
        <v>64</v>
      </c>
      <c r="F30" s="681"/>
      <c r="G30" s="682"/>
      <c r="H30" s="682"/>
      <c r="I30" s="682"/>
      <c r="J30" s="682"/>
      <c r="K30" s="682"/>
      <c r="L30" s="682"/>
      <c r="M30" s="683"/>
    </row>
    <row r="31" spans="2:14" ht="16.5" customHeight="1">
      <c r="C31" s="674" t="s">
        <v>9</v>
      </c>
      <c r="D31" s="675"/>
      <c r="E31" s="692" t="s">
        <v>147</v>
      </c>
      <c r="F31" s="692"/>
      <c r="G31" s="693"/>
      <c r="H31" s="693"/>
      <c r="I31" s="682" t="s">
        <v>65</v>
      </c>
      <c r="J31" s="682"/>
      <c r="K31" s="682"/>
      <c r="L31" s="682"/>
      <c r="M31" s="683"/>
    </row>
    <row r="32" spans="2:14" ht="16.5" customHeight="1">
      <c r="C32" s="674"/>
      <c r="D32" s="675"/>
      <c r="E32" s="692" t="s">
        <v>148</v>
      </c>
      <c r="F32" s="692"/>
      <c r="G32" s="693"/>
      <c r="H32" s="693"/>
      <c r="I32" s="682" t="s">
        <v>66</v>
      </c>
      <c r="J32" s="682"/>
      <c r="K32" s="682"/>
      <c r="L32" s="682"/>
      <c r="M32" s="683"/>
    </row>
    <row r="33" spans="2:15" ht="16.5" customHeight="1">
      <c r="C33" s="674"/>
      <c r="D33" s="675"/>
      <c r="E33" s="692" t="s">
        <v>601</v>
      </c>
      <c r="F33" s="692"/>
      <c r="G33" s="693"/>
      <c r="H33" s="693"/>
      <c r="I33" s="682" t="s">
        <v>67</v>
      </c>
      <c r="J33" s="682"/>
      <c r="K33" s="682"/>
      <c r="L33" s="682"/>
      <c r="M33" s="683"/>
    </row>
    <row r="34" spans="2:15" ht="16.5" customHeight="1">
      <c r="C34" s="684"/>
      <c r="D34" s="685"/>
      <c r="E34" s="694" t="s">
        <v>602</v>
      </c>
      <c r="F34" s="694"/>
      <c r="G34" s="695"/>
      <c r="H34" s="695"/>
      <c r="I34" s="696" t="s">
        <v>68</v>
      </c>
      <c r="J34" s="696"/>
      <c r="K34" s="696"/>
      <c r="L34" s="696"/>
      <c r="M34" s="697"/>
    </row>
    <row r="35" spans="2:15" ht="12" customHeight="1">
      <c r="C35" s="722" t="s">
        <v>803</v>
      </c>
      <c r="D35" s="723"/>
      <c r="E35" s="723"/>
      <c r="F35" s="723"/>
      <c r="G35" s="723"/>
      <c r="H35" s="723"/>
      <c r="I35" s="723"/>
      <c r="J35" s="723"/>
      <c r="K35" s="723"/>
      <c r="L35" s="723"/>
      <c r="M35" s="723"/>
      <c r="N35" s="546"/>
      <c r="O35" s="546"/>
    </row>
    <row r="36" spans="2:15" ht="12" customHeight="1">
      <c r="C36" s="30" t="s">
        <v>685</v>
      </c>
    </row>
    <row r="37" spans="2:15" ht="12" customHeight="1"/>
    <row r="38" spans="2:15" ht="16.5" customHeight="1">
      <c r="B38" s="12" t="s">
        <v>124</v>
      </c>
    </row>
    <row r="39" spans="2:15" ht="16.5" customHeight="1">
      <c r="B39" s="6"/>
      <c r="C39" s="698" t="s">
        <v>125</v>
      </c>
      <c r="D39" s="642"/>
      <c r="E39" s="642"/>
      <c r="F39" s="699" t="s">
        <v>126</v>
      </c>
      <c r="G39" s="700"/>
      <c r="H39" s="33" t="s">
        <v>127</v>
      </c>
      <c r="I39" s="40" t="s">
        <v>10</v>
      </c>
      <c r="J39" s="701" t="s">
        <v>37</v>
      </c>
      <c r="K39" s="702"/>
      <c r="L39" s="702"/>
      <c r="M39" s="703"/>
    </row>
    <row r="40" spans="2:15" ht="16.5" customHeight="1">
      <c r="B40" s="6"/>
      <c r="C40" s="704" t="s">
        <v>128</v>
      </c>
      <c r="D40" s="643"/>
      <c r="E40" s="643"/>
      <c r="F40" s="705">
        <v>132</v>
      </c>
      <c r="G40" s="706"/>
      <c r="H40" s="46">
        <v>12628</v>
      </c>
      <c r="I40" s="47">
        <f>SUM(F40:H40)</f>
        <v>12760</v>
      </c>
      <c r="J40" s="707"/>
      <c r="K40" s="708"/>
      <c r="L40" s="708"/>
      <c r="M40" s="709"/>
    </row>
    <row r="41" spans="2:15" ht="16.5" customHeight="1">
      <c r="B41" s="6"/>
      <c r="C41" s="704" t="s">
        <v>129</v>
      </c>
      <c r="D41" s="643"/>
      <c r="E41" s="643"/>
      <c r="F41" s="705">
        <v>35</v>
      </c>
      <c r="G41" s="706"/>
      <c r="H41" s="46">
        <v>205</v>
      </c>
      <c r="I41" s="47">
        <f>SUM(F41:H41)</f>
        <v>240</v>
      </c>
      <c r="J41" s="710" t="s">
        <v>684</v>
      </c>
      <c r="K41" s="711"/>
      <c r="L41" s="711"/>
      <c r="M41" s="712"/>
    </row>
    <row r="42" spans="2:15" ht="16.5" customHeight="1">
      <c r="C42" s="714" t="s">
        <v>13</v>
      </c>
      <c r="D42" s="644"/>
      <c r="E42" s="644"/>
      <c r="F42" s="715">
        <f>ROUNDUP(F40-F41,-1)</f>
        <v>100</v>
      </c>
      <c r="G42" s="716"/>
      <c r="H42" s="48">
        <f>ROUNDUP(H40-H41,-1)</f>
        <v>12430</v>
      </c>
      <c r="I42" s="49">
        <f>SUM(F42:H42)</f>
        <v>12530</v>
      </c>
      <c r="J42" s="717"/>
      <c r="K42" s="718"/>
      <c r="L42" s="718"/>
      <c r="M42" s="719"/>
    </row>
    <row r="43" spans="2:15" ht="12" customHeight="1">
      <c r="C43" s="30" t="s">
        <v>706</v>
      </c>
      <c r="D43" s="1"/>
    </row>
    <row r="44" spans="2:15" ht="12" customHeight="1">
      <c r="C44" s="452" t="s">
        <v>38</v>
      </c>
      <c r="D44" s="1"/>
    </row>
    <row r="45" spans="2:15" ht="12" customHeight="1">
      <c r="C45" s="452" t="s">
        <v>69</v>
      </c>
      <c r="D45" s="1"/>
    </row>
    <row r="46" spans="2:15" ht="8.1" customHeight="1"/>
    <row r="47" spans="2:15" ht="16.5" customHeight="1">
      <c r="B47" s="12" t="s">
        <v>130</v>
      </c>
      <c r="G47" s="12" t="s">
        <v>131</v>
      </c>
    </row>
    <row r="48" spans="2:15" ht="16.5" customHeight="1">
      <c r="B48" s="14"/>
      <c r="C48" s="698" t="s">
        <v>11</v>
      </c>
      <c r="D48" s="642"/>
      <c r="E48" s="642" t="s">
        <v>12</v>
      </c>
      <c r="F48" s="645"/>
      <c r="H48" s="19" t="s">
        <v>14</v>
      </c>
      <c r="I48" s="25" t="s">
        <v>20</v>
      </c>
      <c r="K48" s="28"/>
      <c r="L48" s="28"/>
      <c r="M48" s="28"/>
    </row>
    <row r="49" spans="2:13" ht="24.6" customHeight="1">
      <c r="B49" s="11"/>
      <c r="C49" s="720">
        <v>55</v>
      </c>
      <c r="D49" s="695"/>
      <c r="E49" s="695">
        <v>39</v>
      </c>
      <c r="F49" s="721"/>
      <c r="H49" s="50" t="s">
        <v>152</v>
      </c>
      <c r="I49" s="45"/>
      <c r="J49" s="27"/>
      <c r="K49" s="28"/>
      <c r="L49" s="28"/>
      <c r="M49" s="28"/>
    </row>
    <row r="50" spans="2:13" ht="15" customHeight="1">
      <c r="C50" s="1"/>
      <c r="H50" s="713" t="s">
        <v>72</v>
      </c>
      <c r="I50" s="713"/>
      <c r="J50" s="713"/>
      <c r="K50" s="713"/>
      <c r="L50" s="713"/>
      <c r="M50" s="713"/>
    </row>
    <row r="51" spans="2:13" ht="16.5" customHeight="1">
      <c r="H51" s="713"/>
      <c r="I51" s="713"/>
      <c r="J51" s="713"/>
      <c r="K51" s="713"/>
      <c r="L51" s="713"/>
      <c r="M51" s="713"/>
    </row>
    <row r="52" spans="2:13" ht="16.5" customHeight="1">
      <c r="M52" s="1"/>
    </row>
    <row r="53" spans="2:13" ht="35.1" customHeight="1">
      <c r="M53" s="1"/>
    </row>
    <row r="54" spans="2:13" ht="15" customHeight="1">
      <c r="C54" s="1"/>
    </row>
    <row r="55" spans="2:13" ht="15" customHeight="1">
      <c r="C55" s="26"/>
    </row>
    <row r="61" spans="2:13">
      <c r="E61" s="14"/>
      <c r="F61" s="14"/>
    </row>
    <row r="62" spans="2:13">
      <c r="E62" s="14"/>
      <c r="F62" s="14"/>
    </row>
  </sheetData>
  <mergeCells count="74">
    <mergeCell ref="D1:K1"/>
    <mergeCell ref="C48:D48"/>
    <mergeCell ref="C49:D49"/>
    <mergeCell ref="E48:F48"/>
    <mergeCell ref="E49:F49"/>
    <mergeCell ref="C21:D21"/>
    <mergeCell ref="C39:E39"/>
    <mergeCell ref="C40:E40"/>
    <mergeCell ref="C41:E41"/>
    <mergeCell ref="E24:H24"/>
    <mergeCell ref="C24:D24"/>
    <mergeCell ref="C31:D34"/>
    <mergeCell ref="E31:H31"/>
    <mergeCell ref="E34:H34"/>
    <mergeCell ref="E28:M28"/>
    <mergeCell ref="F39:G39"/>
    <mergeCell ref="H50:M51"/>
    <mergeCell ref="C10:D10"/>
    <mergeCell ref="C11:D11"/>
    <mergeCell ref="C12:D12"/>
    <mergeCell ref="E11:H11"/>
    <mergeCell ref="J11:M11"/>
    <mergeCell ref="E12:M12"/>
    <mergeCell ref="E10:M10"/>
    <mergeCell ref="J24:M24"/>
    <mergeCell ref="C22:D22"/>
    <mergeCell ref="E22:H22"/>
    <mergeCell ref="J22:M22"/>
    <mergeCell ref="C23:D23"/>
    <mergeCell ref="E23:M23"/>
    <mergeCell ref="E21:M21"/>
    <mergeCell ref="C42:E42"/>
    <mergeCell ref="C3:D3"/>
    <mergeCell ref="C4:D4"/>
    <mergeCell ref="C5:D5"/>
    <mergeCell ref="C6:D6"/>
    <mergeCell ref="E5:M5"/>
    <mergeCell ref="E4:H4"/>
    <mergeCell ref="E6:H6"/>
    <mergeCell ref="E3:M3"/>
    <mergeCell ref="J4:M4"/>
    <mergeCell ref="J6:M6"/>
    <mergeCell ref="C7:M7"/>
    <mergeCell ref="C13:D16"/>
    <mergeCell ref="E13:H13"/>
    <mergeCell ref="E14:H14"/>
    <mergeCell ref="I15:M15"/>
    <mergeCell ref="I16:M16"/>
    <mergeCell ref="I13:M13"/>
    <mergeCell ref="I14:M14"/>
    <mergeCell ref="C28:D28"/>
    <mergeCell ref="E16:H16"/>
    <mergeCell ref="E15:H15"/>
    <mergeCell ref="C17:M17"/>
    <mergeCell ref="C29:D29"/>
    <mergeCell ref="E29:H29"/>
    <mergeCell ref="J29:M29"/>
    <mergeCell ref="C25:M25"/>
    <mergeCell ref="C30:D30"/>
    <mergeCell ref="E30:M30"/>
    <mergeCell ref="I31:M31"/>
    <mergeCell ref="E32:H32"/>
    <mergeCell ref="I32:M32"/>
    <mergeCell ref="J41:M41"/>
    <mergeCell ref="J42:M42"/>
    <mergeCell ref="E33:H33"/>
    <mergeCell ref="I33:M33"/>
    <mergeCell ref="I34:M34"/>
    <mergeCell ref="J39:M39"/>
    <mergeCell ref="J40:M40"/>
    <mergeCell ref="F40:G40"/>
    <mergeCell ref="F41:G41"/>
    <mergeCell ref="F42:G42"/>
    <mergeCell ref="C35:M35"/>
  </mergeCells>
  <phoneticPr fontId="3"/>
  <conditionalFormatting sqref="H40:I42">
    <cfRule type="cellIs" dxfId="2" priority="4" operator="lessThan">
      <formula>1</formula>
    </cfRule>
  </conditionalFormatting>
  <printOptions horizontalCentered="1" verticalCentered="1"/>
  <pageMargins left="0.59055118110236227" right="0.6692913385826772" top="0.59055118110236227" bottom="0.59055118110236227" header="0.51181102362204722" footer="0.51181102362204722"/>
  <pageSetup paperSize="9" firstPageNumber="62" orientation="portrait" useFirstPageNumber="1" r:id="rId1"/>
  <headerFooter>
    <oddFooter>&amp;C&amp;"ＭＳ ゴシック,標準"&amp;10- &amp;P -</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J38"/>
  <sheetViews>
    <sheetView view="pageBreakPreview" zoomScaleNormal="100" zoomScaleSheetLayoutView="100" workbookViewId="0">
      <selection activeCell="H6" sqref="H6:J8"/>
    </sheetView>
  </sheetViews>
  <sheetFormatPr defaultRowHeight="13.2"/>
  <cols>
    <col min="1" max="1" width="2.88671875" customWidth="1"/>
    <col min="2" max="2" width="2.77734375" customWidth="1"/>
    <col min="3" max="4" width="11.6640625" customWidth="1"/>
    <col min="5" max="6" width="8.6640625" customWidth="1"/>
    <col min="7" max="8" width="11.6640625" customWidth="1"/>
    <col min="9" max="10" width="8.6640625" customWidth="1"/>
    <col min="11" max="11" width="2.109375" customWidth="1"/>
  </cols>
  <sheetData>
    <row r="1" spans="2:10">
      <c r="B1" s="464" t="s">
        <v>197</v>
      </c>
      <c r="D1" t="s">
        <v>691</v>
      </c>
    </row>
    <row r="2" spans="2:10">
      <c r="B2" s="73"/>
    </row>
    <row r="3" spans="2:10" ht="21.75" customHeight="1">
      <c r="B3" s="460" t="s">
        <v>593</v>
      </c>
      <c r="C3" s="72"/>
      <c r="D3" s="72"/>
      <c r="E3" s="72"/>
      <c r="F3" s="72"/>
      <c r="G3" s="72"/>
      <c r="H3" s="72"/>
      <c r="I3" s="72"/>
      <c r="J3" s="72"/>
    </row>
    <row r="4" spans="2:10" ht="13.8">
      <c r="B4" s="54"/>
    </row>
    <row r="5" spans="2:10" ht="20.100000000000001" customHeight="1">
      <c r="B5" s="69"/>
      <c r="H5" s="743">
        <v>44972</v>
      </c>
      <c r="I5" s="744"/>
      <c r="J5" s="744"/>
    </row>
    <row r="6" spans="2:10" ht="13.5" customHeight="1">
      <c r="B6" s="54"/>
      <c r="H6" s="754" t="s">
        <v>645</v>
      </c>
      <c r="I6" s="754"/>
      <c r="J6" s="754"/>
    </row>
    <row r="7" spans="2:10" ht="20.100000000000001" customHeight="1">
      <c r="B7" s="59" t="s">
        <v>196</v>
      </c>
      <c r="H7" s="754"/>
      <c r="I7" s="754"/>
      <c r="J7" s="754"/>
    </row>
    <row r="8" spans="2:10" ht="7.5" customHeight="1">
      <c r="B8" s="69"/>
      <c r="H8" s="754"/>
      <c r="I8" s="754"/>
      <c r="J8" s="754"/>
    </row>
    <row r="9" spans="2:10">
      <c r="C9" s="71" t="s">
        <v>195</v>
      </c>
      <c r="D9" s="70" t="s">
        <v>194</v>
      </c>
    </row>
    <row r="10" spans="2:10">
      <c r="B10" s="69"/>
    </row>
    <row r="11" spans="2:10" ht="13.8">
      <c r="B11" s="54"/>
    </row>
    <row r="12" spans="2:10">
      <c r="B12" s="59" t="s">
        <v>193</v>
      </c>
    </row>
    <row r="13" spans="2:10" ht="20.100000000000001" customHeight="1">
      <c r="C13" s="58" t="s">
        <v>192</v>
      </c>
      <c r="D13" s="725" t="s">
        <v>191</v>
      </c>
      <c r="E13" s="726"/>
      <c r="F13" s="727"/>
      <c r="G13" s="68" t="s">
        <v>190</v>
      </c>
      <c r="H13" s="745" t="s">
        <v>189</v>
      </c>
      <c r="I13" s="746"/>
      <c r="J13" s="747"/>
    </row>
    <row r="14" spans="2:10" ht="20.100000000000001" customHeight="1">
      <c r="C14" s="62" t="s">
        <v>188</v>
      </c>
      <c r="D14" s="731" t="s">
        <v>187</v>
      </c>
      <c r="E14" s="732"/>
      <c r="F14" s="733"/>
      <c r="G14" s="67"/>
      <c r="H14" s="748"/>
      <c r="I14" s="749"/>
      <c r="J14" s="750"/>
    </row>
    <row r="15" spans="2:10" ht="20.100000000000001" customHeight="1">
      <c r="C15" s="62" t="s">
        <v>186</v>
      </c>
      <c r="D15" s="734" t="s">
        <v>185</v>
      </c>
      <c r="E15" s="735"/>
      <c r="F15" s="735"/>
      <c r="G15" s="735"/>
      <c r="H15" s="735"/>
      <c r="I15" s="735"/>
      <c r="J15" s="736"/>
    </row>
    <row r="16" spans="2:10" ht="20.100000000000001" customHeight="1">
      <c r="C16" s="66" t="s">
        <v>184</v>
      </c>
      <c r="D16" s="737" t="s">
        <v>183</v>
      </c>
      <c r="E16" s="738"/>
      <c r="F16" s="739"/>
      <c r="G16" s="65" t="s">
        <v>182</v>
      </c>
      <c r="H16" s="751" t="s">
        <v>181</v>
      </c>
      <c r="I16" s="752"/>
      <c r="J16" s="753"/>
    </row>
    <row r="17" spans="2:10" ht="13.8">
      <c r="B17" s="54"/>
    </row>
    <row r="18" spans="2:10" ht="13.8">
      <c r="B18" s="54"/>
    </row>
    <row r="19" spans="2:10">
      <c r="B19" s="59" t="s">
        <v>180</v>
      </c>
    </row>
    <row r="20" spans="2:10" ht="20.100000000000001" customHeight="1">
      <c r="C20" s="58" t="s">
        <v>32</v>
      </c>
      <c r="D20" s="725" t="s">
        <v>179</v>
      </c>
      <c r="E20" s="726"/>
      <c r="F20" s="727"/>
      <c r="G20" s="64" t="s">
        <v>178</v>
      </c>
      <c r="H20" s="745" t="s">
        <v>177</v>
      </c>
      <c r="I20" s="746"/>
      <c r="J20" s="747"/>
    </row>
    <row r="21" spans="2:10" ht="20.100000000000001" customHeight="1">
      <c r="C21" s="62" t="s">
        <v>176</v>
      </c>
      <c r="D21" s="731" t="s">
        <v>175</v>
      </c>
      <c r="E21" s="732"/>
      <c r="F21" s="733"/>
      <c r="G21" s="63"/>
      <c r="H21" s="740"/>
      <c r="I21" s="741"/>
      <c r="J21" s="742"/>
    </row>
    <row r="22" spans="2:10" ht="20.100000000000001" customHeight="1">
      <c r="C22" s="62" t="s">
        <v>174</v>
      </c>
      <c r="D22" s="734" t="s">
        <v>173</v>
      </c>
      <c r="E22" s="735"/>
      <c r="F22" s="735"/>
      <c r="G22" s="735"/>
      <c r="H22" s="735"/>
      <c r="I22" s="735"/>
      <c r="J22" s="736"/>
    </row>
    <row r="23" spans="2:10" ht="20.100000000000001" customHeight="1">
      <c r="C23" s="62" t="s">
        <v>172</v>
      </c>
      <c r="D23" s="734" t="s">
        <v>171</v>
      </c>
      <c r="E23" s="735"/>
      <c r="F23" s="735"/>
      <c r="G23" s="735"/>
      <c r="H23" s="735"/>
      <c r="I23" s="735"/>
      <c r="J23" s="736"/>
    </row>
    <row r="24" spans="2:10" ht="20.100000000000001" customHeight="1">
      <c r="C24" s="755" t="s">
        <v>9</v>
      </c>
      <c r="D24" s="728" t="s">
        <v>169</v>
      </c>
      <c r="E24" s="728"/>
      <c r="F24" s="734" t="s">
        <v>170</v>
      </c>
      <c r="G24" s="735"/>
      <c r="H24" s="735"/>
      <c r="I24" s="735"/>
      <c r="J24" s="736"/>
    </row>
    <row r="25" spans="2:10" ht="20.100000000000001" customHeight="1">
      <c r="C25" s="755"/>
      <c r="D25" s="728" t="s">
        <v>687</v>
      </c>
      <c r="E25" s="728"/>
      <c r="F25" s="734" t="s">
        <v>168</v>
      </c>
      <c r="G25" s="735"/>
      <c r="H25" s="735"/>
      <c r="I25" s="735"/>
      <c r="J25" s="736"/>
    </row>
    <row r="26" spans="2:10" ht="20.100000000000001" customHeight="1">
      <c r="C26" s="755"/>
      <c r="D26" s="728" t="s">
        <v>698</v>
      </c>
      <c r="E26" s="728"/>
      <c r="F26" s="734" t="s">
        <v>167</v>
      </c>
      <c r="G26" s="735"/>
      <c r="H26" s="735"/>
      <c r="I26" s="735"/>
      <c r="J26" s="736"/>
    </row>
    <row r="27" spans="2:10" ht="20.100000000000001" customHeight="1">
      <c r="C27" s="755"/>
      <c r="D27" s="729" t="s">
        <v>686</v>
      </c>
      <c r="E27" s="729"/>
      <c r="F27" s="734" t="s">
        <v>166</v>
      </c>
      <c r="G27" s="735"/>
      <c r="H27" s="735"/>
      <c r="I27" s="735"/>
      <c r="J27" s="736"/>
    </row>
    <row r="28" spans="2:10" ht="20.100000000000001" customHeight="1">
      <c r="C28" s="756"/>
      <c r="D28" s="730"/>
      <c r="E28" s="730"/>
      <c r="F28" s="737"/>
      <c r="G28" s="738"/>
      <c r="H28" s="738"/>
      <c r="I28" s="738"/>
      <c r="J28" s="757"/>
    </row>
    <row r="29" spans="2:10" ht="13.8">
      <c r="B29" s="60"/>
      <c r="C29" s="61" t="s">
        <v>626</v>
      </c>
      <c r="D29" s="60"/>
      <c r="E29" s="60"/>
      <c r="F29" s="60"/>
    </row>
    <row r="31" spans="2:10" ht="13.8">
      <c r="B31" s="54"/>
    </row>
    <row r="32" spans="2:10">
      <c r="B32" s="59" t="s">
        <v>165</v>
      </c>
    </row>
    <row r="33" spans="2:4">
      <c r="C33" s="58" t="s">
        <v>11</v>
      </c>
      <c r="D33" s="57" t="s">
        <v>12</v>
      </c>
    </row>
    <row r="34" spans="2:4" ht="32.25" customHeight="1">
      <c r="C34" s="56">
        <v>10</v>
      </c>
      <c r="D34" s="55">
        <v>8</v>
      </c>
    </row>
    <row r="35" spans="2:4" ht="13.8">
      <c r="B35" s="54"/>
    </row>
    <row r="36" spans="2:4" ht="13.8">
      <c r="B36" s="54"/>
    </row>
    <row r="37" spans="2:4">
      <c r="B37" s="53" t="s">
        <v>580</v>
      </c>
    </row>
    <row r="38" spans="2:4">
      <c r="B38" s="53" t="s">
        <v>625</v>
      </c>
    </row>
  </sheetData>
  <mergeCells count="26">
    <mergeCell ref="C24:C28"/>
    <mergeCell ref="D21:F21"/>
    <mergeCell ref="D22:J22"/>
    <mergeCell ref="D23:J23"/>
    <mergeCell ref="F24:J24"/>
    <mergeCell ref="D25:E25"/>
    <mergeCell ref="F25:J25"/>
    <mergeCell ref="F26:J26"/>
    <mergeCell ref="F27:J27"/>
    <mergeCell ref="F28:J28"/>
    <mergeCell ref="H5:J5"/>
    <mergeCell ref="H13:J13"/>
    <mergeCell ref="H14:J14"/>
    <mergeCell ref="H16:J16"/>
    <mergeCell ref="H20:J20"/>
    <mergeCell ref="H6:J8"/>
    <mergeCell ref="D13:F13"/>
    <mergeCell ref="D26:E26"/>
    <mergeCell ref="D27:E27"/>
    <mergeCell ref="D28:E28"/>
    <mergeCell ref="D14:F14"/>
    <mergeCell ref="D15:J15"/>
    <mergeCell ref="D16:F16"/>
    <mergeCell ref="D24:E24"/>
    <mergeCell ref="H21:J21"/>
    <mergeCell ref="D20:F20"/>
  </mergeCells>
  <phoneticPr fontId="3"/>
  <printOptions horizontalCentered="1"/>
  <pageMargins left="0.59055118110236227" right="0.59055118110236227" top="0.78740157480314965" bottom="0.78740157480314965" header="0.31496062992125984" footer="0.51181102362204722"/>
  <pageSetup paperSize="9" firstPageNumber="63" orientation="portrait" useFirstPageNumber="1" r:id="rId1"/>
  <headerFooter>
    <oddFooter>&amp;C&amp;"ＭＳ ゴシック,標準"&amp;10- &amp;P -</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2:Q46"/>
  <sheetViews>
    <sheetView view="pageBreakPreview" zoomScale="85" zoomScaleNormal="85" zoomScaleSheetLayoutView="85" workbookViewId="0">
      <selection activeCell="J24" sqref="J24"/>
    </sheetView>
  </sheetViews>
  <sheetFormatPr defaultColWidth="9" defaultRowHeight="13.2"/>
  <cols>
    <col min="1" max="1" width="2.77734375" style="2" customWidth="1"/>
    <col min="2" max="2" width="15.109375" style="2" customWidth="1"/>
    <col min="3" max="3" width="10.44140625" style="2" customWidth="1"/>
    <col min="4" max="14" width="9.6640625" style="2" customWidth="1"/>
    <col min="15" max="15" width="10.109375" style="2" customWidth="1"/>
    <col min="16" max="16" width="9" style="2" customWidth="1"/>
    <col min="17" max="17" width="2" style="2" customWidth="1"/>
    <col min="18" max="16384" width="9" style="2"/>
  </cols>
  <sheetData>
    <row r="2" spans="1:17" ht="12" customHeight="1">
      <c r="A2" s="769" t="s">
        <v>693</v>
      </c>
      <c r="B2" s="790" t="s">
        <v>807</v>
      </c>
      <c r="C2" s="790"/>
      <c r="D2" s="790"/>
      <c r="E2" s="790"/>
      <c r="F2" s="790"/>
      <c r="G2" s="790"/>
      <c r="H2" s="790"/>
      <c r="I2" s="790"/>
      <c r="J2" s="790"/>
      <c r="K2" s="790"/>
      <c r="L2" s="790"/>
      <c r="M2" s="790"/>
    </row>
    <row r="3" spans="1:17" ht="12" customHeight="1">
      <c r="A3" s="769"/>
      <c r="B3" s="790"/>
      <c r="C3" s="790"/>
      <c r="D3" s="790"/>
      <c r="E3" s="790"/>
      <c r="F3" s="790"/>
      <c r="G3" s="790"/>
      <c r="H3" s="790"/>
      <c r="I3" s="790"/>
      <c r="J3" s="790"/>
      <c r="K3" s="790"/>
      <c r="L3" s="790"/>
      <c r="M3" s="790"/>
      <c r="N3" s="317"/>
      <c r="O3" s="30" t="s">
        <v>218</v>
      </c>
    </row>
    <row r="4" spans="1:17" ht="5.25" customHeight="1">
      <c r="A4" s="769"/>
      <c r="B4" s="93"/>
      <c r="C4" s="93"/>
      <c r="D4" s="93"/>
      <c r="E4" s="93"/>
      <c r="F4" s="93"/>
      <c r="G4" s="93"/>
      <c r="H4" s="93"/>
      <c r="I4" s="93"/>
      <c r="J4" s="93"/>
      <c r="K4" s="93"/>
      <c r="L4" s="93"/>
      <c r="M4" s="92"/>
      <c r="N4" s="91"/>
      <c r="O4" s="90"/>
    </row>
    <row r="5" spans="1:17" ht="30.75" customHeight="1">
      <c r="A5" s="769"/>
      <c r="B5" s="761" t="s">
        <v>217</v>
      </c>
      <c r="C5" s="762"/>
      <c r="D5" s="88" t="s">
        <v>661</v>
      </c>
      <c r="E5" s="88" t="s">
        <v>662</v>
      </c>
      <c r="F5" s="88" t="s">
        <v>663</v>
      </c>
      <c r="G5" s="89" t="s">
        <v>664</v>
      </c>
      <c r="H5" s="88" t="s">
        <v>665</v>
      </c>
      <c r="I5" s="87"/>
      <c r="J5" s="87"/>
      <c r="K5" s="87"/>
      <c r="L5" s="87"/>
      <c r="M5" s="87"/>
      <c r="N5" s="87"/>
      <c r="O5" s="780" t="s">
        <v>205</v>
      </c>
      <c r="P5" s="786" t="s">
        <v>216</v>
      </c>
      <c r="Q5" s="787"/>
    </row>
    <row r="6" spans="1:17" ht="15" customHeight="1">
      <c r="A6" s="769"/>
      <c r="B6" s="784" t="s">
        <v>215</v>
      </c>
      <c r="C6" s="785"/>
      <c r="D6" s="86" t="s">
        <v>214</v>
      </c>
      <c r="E6" s="86" t="s">
        <v>214</v>
      </c>
      <c r="F6" s="86" t="s">
        <v>213</v>
      </c>
      <c r="G6" s="86" t="s">
        <v>212</v>
      </c>
      <c r="H6" s="86" t="s">
        <v>211</v>
      </c>
      <c r="I6" s="86"/>
      <c r="J6" s="86"/>
      <c r="K6" s="86"/>
      <c r="L6" s="86"/>
      <c r="M6" s="86"/>
      <c r="N6" s="86"/>
      <c r="O6" s="781"/>
      <c r="P6" s="788"/>
      <c r="Q6" s="789"/>
    </row>
    <row r="7" spans="1:17" ht="12" customHeight="1">
      <c r="A7" s="769"/>
      <c r="B7" s="763" t="s">
        <v>210</v>
      </c>
      <c r="C7" s="85" t="s">
        <v>204</v>
      </c>
      <c r="D7" s="84">
        <v>279.8</v>
      </c>
      <c r="E7" s="84">
        <v>127.9</v>
      </c>
      <c r="F7" s="84"/>
      <c r="G7" s="84"/>
      <c r="H7" s="84"/>
      <c r="I7" s="84"/>
      <c r="J7" s="84"/>
      <c r="K7" s="84"/>
      <c r="L7" s="84"/>
      <c r="M7" s="84"/>
      <c r="N7" s="84"/>
      <c r="O7" s="474">
        <f t="shared" ref="O7:O34" si="0">SUM(D7:N7)</f>
        <v>407.70000000000005</v>
      </c>
      <c r="P7" s="479" t="s">
        <v>658</v>
      </c>
      <c r="Q7" s="495" t="s">
        <v>635</v>
      </c>
    </row>
    <row r="8" spans="1:17" ht="12" customHeight="1">
      <c r="A8" s="769"/>
      <c r="B8" s="764"/>
      <c r="C8" s="83" t="s">
        <v>203</v>
      </c>
      <c r="D8" s="82">
        <v>6</v>
      </c>
      <c r="E8" s="82">
        <v>4</v>
      </c>
      <c r="F8" s="82"/>
      <c r="G8" s="82"/>
      <c r="H8" s="82"/>
      <c r="I8" s="82"/>
      <c r="J8" s="82"/>
      <c r="K8" s="82"/>
      <c r="L8" s="82"/>
      <c r="M8" s="82"/>
      <c r="N8" s="82"/>
      <c r="O8" s="475">
        <f t="shared" si="0"/>
        <v>10</v>
      </c>
      <c r="P8" s="480" t="s">
        <v>657</v>
      </c>
      <c r="Q8" s="510" t="s">
        <v>635</v>
      </c>
    </row>
    <row r="9" spans="1:17" ht="12" customHeight="1">
      <c r="A9" s="769"/>
      <c r="B9" s="765"/>
      <c r="C9" s="79" t="s">
        <v>201</v>
      </c>
      <c r="D9" s="76">
        <v>9</v>
      </c>
      <c r="E9" s="76">
        <v>4</v>
      </c>
      <c r="F9" s="76"/>
      <c r="G9" s="76"/>
      <c r="H9" s="76"/>
      <c r="I9" s="76"/>
      <c r="J9" s="76"/>
      <c r="K9" s="76"/>
      <c r="L9" s="76"/>
      <c r="M9" s="76"/>
      <c r="N9" s="76"/>
      <c r="O9" s="476">
        <f t="shared" si="0"/>
        <v>13</v>
      </c>
      <c r="P9" s="481" t="s">
        <v>628</v>
      </c>
      <c r="Q9" s="478"/>
    </row>
    <row r="10" spans="1:17" ht="12" customHeight="1">
      <c r="A10" s="769"/>
      <c r="B10" s="766" t="s">
        <v>667</v>
      </c>
      <c r="C10" s="85" t="s">
        <v>204</v>
      </c>
      <c r="D10" s="84"/>
      <c r="E10" s="84"/>
      <c r="F10" s="84">
        <v>1234</v>
      </c>
      <c r="G10" s="84">
        <v>987</v>
      </c>
      <c r="H10" s="84"/>
      <c r="I10" s="84"/>
      <c r="J10" s="84"/>
      <c r="K10" s="84"/>
      <c r="L10" s="84"/>
      <c r="M10" s="84"/>
      <c r="N10" s="84"/>
      <c r="O10" s="474">
        <f t="shared" si="0"/>
        <v>2221</v>
      </c>
      <c r="P10" s="479" t="s">
        <v>659</v>
      </c>
      <c r="Q10" s="495" t="s">
        <v>635</v>
      </c>
    </row>
    <row r="11" spans="1:17" ht="12" customHeight="1">
      <c r="A11" s="769"/>
      <c r="B11" s="767"/>
      <c r="C11" s="83" t="s">
        <v>203</v>
      </c>
      <c r="D11" s="82"/>
      <c r="E11" s="82"/>
      <c r="F11" s="82">
        <v>10</v>
      </c>
      <c r="G11" s="82">
        <v>13</v>
      </c>
      <c r="H11" s="82"/>
      <c r="I11" s="82"/>
      <c r="J11" s="82"/>
      <c r="K11" s="82"/>
      <c r="L11" s="82"/>
      <c r="M11" s="82"/>
      <c r="N11" s="82"/>
      <c r="O11" s="475">
        <f t="shared" si="0"/>
        <v>23</v>
      </c>
      <c r="P11" s="480" t="s">
        <v>660</v>
      </c>
      <c r="Q11" s="510" t="s">
        <v>635</v>
      </c>
    </row>
    <row r="12" spans="1:17" ht="12" customHeight="1">
      <c r="A12" s="769"/>
      <c r="B12" s="768"/>
      <c r="C12" s="79" t="s">
        <v>201</v>
      </c>
      <c r="D12" s="76"/>
      <c r="E12" s="76"/>
      <c r="F12" s="76">
        <v>55</v>
      </c>
      <c r="G12" s="76">
        <v>47</v>
      </c>
      <c r="H12" s="76"/>
      <c r="I12" s="76"/>
      <c r="J12" s="76"/>
      <c r="K12" s="76"/>
      <c r="L12" s="76"/>
      <c r="M12" s="76"/>
      <c r="N12" s="76"/>
      <c r="O12" s="476">
        <f t="shared" si="0"/>
        <v>102</v>
      </c>
      <c r="P12" s="481"/>
      <c r="Q12" s="482"/>
    </row>
    <row r="13" spans="1:17" ht="12" customHeight="1">
      <c r="A13" s="769"/>
      <c r="B13" s="766" t="s">
        <v>209</v>
      </c>
      <c r="C13" s="85" t="s">
        <v>204</v>
      </c>
      <c r="D13" s="84"/>
      <c r="E13" s="84">
        <v>500</v>
      </c>
      <c r="F13" s="84">
        <v>345</v>
      </c>
      <c r="G13" s="84"/>
      <c r="H13" s="84">
        <v>1323</v>
      </c>
      <c r="I13" s="84"/>
      <c r="J13" s="84"/>
      <c r="K13" s="84"/>
      <c r="L13" s="84"/>
      <c r="M13" s="84"/>
      <c r="N13" s="84"/>
      <c r="O13" s="474">
        <f t="shared" si="0"/>
        <v>2168</v>
      </c>
      <c r="P13" s="479" t="s">
        <v>629</v>
      </c>
      <c r="Q13" s="495" t="s">
        <v>635</v>
      </c>
    </row>
    <row r="14" spans="1:17" ht="12" customHeight="1">
      <c r="A14" s="769"/>
      <c r="B14" s="767"/>
      <c r="C14" s="83" t="s">
        <v>203</v>
      </c>
      <c r="D14" s="82"/>
      <c r="E14" s="82">
        <v>4</v>
      </c>
      <c r="F14" s="82">
        <v>6</v>
      </c>
      <c r="G14" s="82"/>
      <c r="H14" s="82">
        <v>3</v>
      </c>
      <c r="I14" s="82"/>
      <c r="J14" s="82"/>
      <c r="K14" s="82"/>
      <c r="L14" s="82"/>
      <c r="M14" s="82"/>
      <c r="N14" s="82"/>
      <c r="O14" s="475">
        <f t="shared" si="0"/>
        <v>13</v>
      </c>
      <c r="P14" s="480" t="s">
        <v>630</v>
      </c>
      <c r="Q14" s="510" t="s">
        <v>635</v>
      </c>
    </row>
    <row r="15" spans="1:17" ht="12" customHeight="1">
      <c r="A15" s="769"/>
      <c r="B15" s="768"/>
      <c r="C15" s="79" t="s">
        <v>201</v>
      </c>
      <c r="D15" s="76"/>
      <c r="E15" s="76">
        <v>20</v>
      </c>
      <c r="F15" s="76">
        <v>14</v>
      </c>
      <c r="G15" s="76"/>
      <c r="H15" s="76">
        <v>46</v>
      </c>
      <c r="I15" s="76"/>
      <c r="J15" s="76"/>
      <c r="K15" s="76"/>
      <c r="L15" s="76"/>
      <c r="M15" s="76"/>
      <c r="N15" s="76"/>
      <c r="O15" s="476">
        <f t="shared" si="0"/>
        <v>80</v>
      </c>
      <c r="P15" s="481"/>
      <c r="Q15" s="478"/>
    </row>
    <row r="16" spans="1:17" ht="12" customHeight="1">
      <c r="A16" s="769"/>
      <c r="B16" s="766" t="s">
        <v>208</v>
      </c>
      <c r="C16" s="85" t="s">
        <v>204</v>
      </c>
      <c r="D16" s="84"/>
      <c r="E16" s="84"/>
      <c r="F16" s="84"/>
      <c r="G16" s="84">
        <v>1070</v>
      </c>
      <c r="H16" s="84">
        <v>1100</v>
      </c>
      <c r="I16" s="84"/>
      <c r="J16" s="84"/>
      <c r="K16" s="84"/>
      <c r="L16" s="84"/>
      <c r="M16" s="84"/>
      <c r="N16" s="84"/>
      <c r="O16" s="474">
        <f t="shared" si="0"/>
        <v>2170</v>
      </c>
      <c r="P16" s="483" t="s">
        <v>631</v>
      </c>
      <c r="Q16" s="495" t="s">
        <v>635</v>
      </c>
    </row>
    <row r="17" spans="1:17" ht="12" customHeight="1">
      <c r="A17" s="769"/>
      <c r="B17" s="767"/>
      <c r="C17" s="83" t="s">
        <v>203</v>
      </c>
      <c r="D17" s="82"/>
      <c r="E17" s="82"/>
      <c r="F17" s="82"/>
      <c r="G17" s="82">
        <v>3</v>
      </c>
      <c r="H17" s="82">
        <v>6</v>
      </c>
      <c r="I17" s="82"/>
      <c r="J17" s="82"/>
      <c r="K17" s="82"/>
      <c r="L17" s="82"/>
      <c r="M17" s="82"/>
      <c r="N17" s="82"/>
      <c r="O17" s="475">
        <f t="shared" si="0"/>
        <v>9</v>
      </c>
      <c r="P17" s="484" t="s">
        <v>632</v>
      </c>
      <c r="Q17" s="510" t="s">
        <v>635</v>
      </c>
    </row>
    <row r="18" spans="1:17" ht="12" customHeight="1">
      <c r="A18" s="769"/>
      <c r="B18" s="768"/>
      <c r="C18" s="79" t="s">
        <v>201</v>
      </c>
      <c r="D18" s="76"/>
      <c r="E18" s="76"/>
      <c r="F18" s="76"/>
      <c r="G18" s="76">
        <v>40</v>
      </c>
      <c r="H18" s="76">
        <v>43</v>
      </c>
      <c r="I18" s="76"/>
      <c r="J18" s="76"/>
      <c r="K18" s="76"/>
      <c r="L18" s="76"/>
      <c r="M18" s="76"/>
      <c r="N18" s="76"/>
      <c r="O18" s="476">
        <f t="shared" si="0"/>
        <v>83</v>
      </c>
      <c r="P18" s="481" t="s">
        <v>628</v>
      </c>
      <c r="Q18" s="482"/>
    </row>
    <row r="19" spans="1:17" ht="12" customHeight="1">
      <c r="A19" s="769"/>
      <c r="B19" s="758"/>
      <c r="C19" s="85" t="s">
        <v>204</v>
      </c>
      <c r="D19" s="84"/>
      <c r="E19" s="84"/>
      <c r="F19" s="84"/>
      <c r="G19" s="84"/>
      <c r="H19" s="84"/>
      <c r="I19" s="84"/>
      <c r="J19" s="84"/>
      <c r="K19" s="84"/>
      <c r="L19" s="84"/>
      <c r="M19" s="84"/>
      <c r="N19" s="84"/>
      <c r="O19" s="474">
        <f t="shared" si="0"/>
        <v>0</v>
      </c>
      <c r="P19" s="479" t="s">
        <v>633</v>
      </c>
      <c r="Q19" s="495" t="s">
        <v>635</v>
      </c>
    </row>
    <row r="20" spans="1:17" ht="12" customHeight="1">
      <c r="A20" s="769"/>
      <c r="B20" s="759"/>
      <c r="C20" s="83" t="s">
        <v>203</v>
      </c>
      <c r="D20" s="82"/>
      <c r="E20" s="82"/>
      <c r="F20" s="82"/>
      <c r="G20" s="82"/>
      <c r="H20" s="82"/>
      <c r="I20" s="82"/>
      <c r="J20" s="82"/>
      <c r="K20" s="82"/>
      <c r="L20" s="82"/>
      <c r="M20" s="82"/>
      <c r="N20" s="82"/>
      <c r="O20" s="475">
        <f t="shared" si="0"/>
        <v>0</v>
      </c>
      <c r="P20" s="485" t="s">
        <v>634</v>
      </c>
      <c r="Q20" s="510" t="s">
        <v>635</v>
      </c>
    </row>
    <row r="21" spans="1:17" ht="12" customHeight="1">
      <c r="A21" s="769"/>
      <c r="B21" s="760"/>
      <c r="C21" s="79" t="s">
        <v>201</v>
      </c>
      <c r="D21" s="76"/>
      <c r="E21" s="76"/>
      <c r="F21" s="76"/>
      <c r="G21" s="76"/>
      <c r="H21" s="76"/>
      <c r="I21" s="76"/>
      <c r="J21" s="76"/>
      <c r="K21" s="76"/>
      <c r="L21" s="76"/>
      <c r="M21" s="76"/>
      <c r="N21" s="76"/>
      <c r="O21" s="476">
        <f t="shared" si="0"/>
        <v>0</v>
      </c>
      <c r="P21" s="481"/>
      <c r="Q21" s="478"/>
    </row>
    <row r="22" spans="1:17" ht="12" customHeight="1">
      <c r="A22" s="769"/>
      <c r="B22" s="758"/>
      <c r="C22" s="85" t="s">
        <v>204</v>
      </c>
      <c r="D22" s="84"/>
      <c r="E22" s="84"/>
      <c r="F22" s="84"/>
      <c r="G22" s="84"/>
      <c r="H22" s="84"/>
      <c r="I22" s="84"/>
      <c r="J22" s="84"/>
      <c r="K22" s="84"/>
      <c r="L22" s="84"/>
      <c r="M22" s="84"/>
      <c r="N22" s="84"/>
      <c r="O22" s="474">
        <f t="shared" si="0"/>
        <v>0</v>
      </c>
      <c r="P22" s="483" t="s">
        <v>633</v>
      </c>
      <c r="Q22" s="495" t="s">
        <v>635</v>
      </c>
    </row>
    <row r="23" spans="1:17" ht="12" customHeight="1">
      <c r="A23" s="769"/>
      <c r="B23" s="759"/>
      <c r="C23" s="83" t="s">
        <v>203</v>
      </c>
      <c r="D23" s="82"/>
      <c r="E23" s="82"/>
      <c r="F23" s="82"/>
      <c r="G23" s="82"/>
      <c r="H23" s="82"/>
      <c r="I23" s="82"/>
      <c r="J23" s="82"/>
      <c r="K23" s="82"/>
      <c r="L23" s="82"/>
      <c r="M23" s="82"/>
      <c r="N23" s="82"/>
      <c r="O23" s="475">
        <f t="shared" si="0"/>
        <v>0</v>
      </c>
      <c r="P23" s="486" t="s">
        <v>634</v>
      </c>
      <c r="Q23" s="510" t="s">
        <v>635</v>
      </c>
    </row>
    <row r="24" spans="1:17" ht="12" customHeight="1">
      <c r="A24" s="769"/>
      <c r="B24" s="760"/>
      <c r="C24" s="79" t="s">
        <v>201</v>
      </c>
      <c r="D24" s="76"/>
      <c r="E24" s="76"/>
      <c r="F24" s="76"/>
      <c r="G24" s="76"/>
      <c r="H24" s="76"/>
      <c r="I24" s="76"/>
      <c r="J24" s="76"/>
      <c r="K24" s="76"/>
      <c r="L24" s="76"/>
      <c r="M24" s="76"/>
      <c r="N24" s="76"/>
      <c r="O24" s="476">
        <f t="shared" si="0"/>
        <v>0</v>
      </c>
      <c r="P24" s="481"/>
      <c r="Q24" s="482"/>
    </row>
    <row r="25" spans="1:17" ht="12" hidden="1" customHeight="1">
      <c r="A25" s="769"/>
      <c r="B25" s="758"/>
      <c r="C25" s="85" t="s">
        <v>204</v>
      </c>
      <c r="D25" s="84"/>
      <c r="E25" s="84"/>
      <c r="F25" s="84"/>
      <c r="G25" s="84"/>
      <c r="H25" s="84"/>
      <c r="I25" s="84"/>
      <c r="J25" s="84"/>
      <c r="K25" s="84"/>
      <c r="L25" s="84"/>
      <c r="M25" s="84"/>
      <c r="N25" s="84"/>
      <c r="O25" s="474">
        <f t="shared" si="0"/>
        <v>0</v>
      </c>
      <c r="P25" s="479" t="s">
        <v>207</v>
      </c>
      <c r="Q25" s="482"/>
    </row>
    <row r="26" spans="1:17" ht="12" hidden="1" customHeight="1">
      <c r="A26" s="769"/>
      <c r="B26" s="759"/>
      <c r="C26" s="83" t="s">
        <v>203</v>
      </c>
      <c r="D26" s="82"/>
      <c r="E26" s="82"/>
      <c r="F26" s="82"/>
      <c r="G26" s="82"/>
      <c r="H26" s="82"/>
      <c r="I26" s="82"/>
      <c r="J26" s="82"/>
      <c r="K26" s="82"/>
      <c r="L26" s="82"/>
      <c r="M26" s="82"/>
      <c r="N26" s="82"/>
      <c r="O26" s="475">
        <f t="shared" si="0"/>
        <v>0</v>
      </c>
      <c r="P26" s="487"/>
      <c r="Q26" s="482"/>
    </row>
    <row r="27" spans="1:17" ht="12" hidden="1" customHeight="1">
      <c r="A27" s="769"/>
      <c r="B27" s="759"/>
      <c r="C27" s="81" t="s">
        <v>202</v>
      </c>
      <c r="D27" s="80"/>
      <c r="E27" s="80"/>
      <c r="F27" s="80"/>
      <c r="G27" s="80"/>
      <c r="H27" s="80"/>
      <c r="I27" s="80"/>
      <c r="J27" s="80"/>
      <c r="K27" s="80"/>
      <c r="L27" s="80"/>
      <c r="M27" s="80"/>
      <c r="N27" s="80"/>
      <c r="O27" s="477">
        <f t="shared" si="0"/>
        <v>0</v>
      </c>
      <c r="P27" s="488" t="s">
        <v>206</v>
      </c>
      <c r="Q27" s="482"/>
    </row>
    <row r="28" spans="1:17" ht="12" hidden="1" customHeight="1">
      <c r="A28" s="769"/>
      <c r="B28" s="760"/>
      <c r="C28" s="79" t="s">
        <v>201</v>
      </c>
      <c r="D28" s="76"/>
      <c r="E28" s="76"/>
      <c r="F28" s="76"/>
      <c r="G28" s="76"/>
      <c r="H28" s="76"/>
      <c r="I28" s="76"/>
      <c r="J28" s="76"/>
      <c r="K28" s="76"/>
      <c r="L28" s="76"/>
      <c r="M28" s="76"/>
      <c r="N28" s="76"/>
      <c r="O28" s="476">
        <f t="shared" si="0"/>
        <v>0</v>
      </c>
      <c r="P28" s="489"/>
      <c r="Q28" s="482"/>
    </row>
    <row r="29" spans="1:17" ht="12" customHeight="1">
      <c r="A29" s="769"/>
      <c r="B29" s="758"/>
      <c r="C29" s="85" t="s">
        <v>204</v>
      </c>
      <c r="D29" s="84"/>
      <c r="E29" s="84"/>
      <c r="F29" s="84"/>
      <c r="G29" s="84"/>
      <c r="H29" s="84"/>
      <c r="I29" s="84"/>
      <c r="J29" s="84"/>
      <c r="K29" s="84"/>
      <c r="L29" s="84"/>
      <c r="M29" s="84"/>
      <c r="N29" s="84"/>
      <c r="O29" s="474">
        <f t="shared" si="0"/>
        <v>0</v>
      </c>
      <c r="P29" s="479" t="s">
        <v>633</v>
      </c>
      <c r="Q29" s="495" t="s">
        <v>635</v>
      </c>
    </row>
    <row r="30" spans="1:17" ht="12" customHeight="1">
      <c r="A30" s="769"/>
      <c r="B30" s="759"/>
      <c r="C30" s="83" t="s">
        <v>203</v>
      </c>
      <c r="D30" s="82"/>
      <c r="E30" s="82"/>
      <c r="F30" s="82"/>
      <c r="G30" s="82"/>
      <c r="H30" s="82"/>
      <c r="I30" s="82"/>
      <c r="J30" s="82"/>
      <c r="K30" s="82"/>
      <c r="L30" s="82"/>
      <c r="M30" s="82"/>
      <c r="N30" s="82"/>
      <c r="O30" s="475">
        <f t="shared" si="0"/>
        <v>0</v>
      </c>
      <c r="P30" s="485" t="s">
        <v>634</v>
      </c>
      <c r="Q30" s="510" t="s">
        <v>635</v>
      </c>
    </row>
    <row r="31" spans="1:17" ht="12" customHeight="1">
      <c r="A31" s="769"/>
      <c r="B31" s="760"/>
      <c r="C31" s="79" t="s">
        <v>201</v>
      </c>
      <c r="D31" s="76"/>
      <c r="E31" s="76"/>
      <c r="F31" s="76"/>
      <c r="G31" s="76"/>
      <c r="H31" s="76"/>
      <c r="I31" s="76"/>
      <c r="J31" s="76"/>
      <c r="K31" s="76"/>
      <c r="L31" s="76"/>
      <c r="M31" s="76"/>
      <c r="N31" s="76"/>
      <c r="O31" s="476">
        <f t="shared" si="0"/>
        <v>0</v>
      </c>
      <c r="P31" s="481"/>
      <c r="Q31" s="478"/>
    </row>
    <row r="32" spans="1:17" ht="12" customHeight="1">
      <c r="A32" s="769"/>
      <c r="B32" s="758"/>
      <c r="C32" s="85" t="s">
        <v>204</v>
      </c>
      <c r="D32" s="84"/>
      <c r="E32" s="84"/>
      <c r="F32" s="84"/>
      <c r="G32" s="84"/>
      <c r="H32" s="84"/>
      <c r="I32" s="84"/>
      <c r="J32" s="84"/>
      <c r="K32" s="84"/>
      <c r="L32" s="84"/>
      <c r="M32" s="84"/>
      <c r="N32" s="84"/>
      <c r="O32" s="474">
        <f t="shared" si="0"/>
        <v>0</v>
      </c>
      <c r="P32" s="483" t="s">
        <v>633</v>
      </c>
      <c r="Q32" s="495" t="s">
        <v>635</v>
      </c>
    </row>
    <row r="33" spans="1:17" ht="12" customHeight="1">
      <c r="A33" s="769"/>
      <c r="B33" s="759"/>
      <c r="C33" s="83" t="s">
        <v>203</v>
      </c>
      <c r="D33" s="82"/>
      <c r="E33" s="82"/>
      <c r="F33" s="82"/>
      <c r="G33" s="82"/>
      <c r="H33" s="82"/>
      <c r="I33" s="82"/>
      <c r="J33" s="82"/>
      <c r="K33" s="82"/>
      <c r="L33" s="82"/>
      <c r="M33" s="82"/>
      <c r="N33" s="82"/>
      <c r="O33" s="475">
        <f t="shared" si="0"/>
        <v>0</v>
      </c>
      <c r="P33" s="486" t="s">
        <v>634</v>
      </c>
      <c r="Q33" s="510" t="s">
        <v>635</v>
      </c>
    </row>
    <row r="34" spans="1:17" ht="12" customHeight="1">
      <c r="A34" s="769"/>
      <c r="B34" s="760"/>
      <c r="C34" s="79" t="s">
        <v>201</v>
      </c>
      <c r="D34" s="76"/>
      <c r="E34" s="76"/>
      <c r="F34" s="76"/>
      <c r="G34" s="76"/>
      <c r="H34" s="76"/>
      <c r="I34" s="76"/>
      <c r="J34" s="76"/>
      <c r="K34" s="76"/>
      <c r="L34" s="76"/>
      <c r="M34" s="76"/>
      <c r="N34" s="76"/>
      <c r="O34" s="476">
        <f t="shared" si="0"/>
        <v>0</v>
      </c>
      <c r="P34" s="481"/>
      <c r="Q34" s="482"/>
    </row>
    <row r="35" spans="1:17" ht="12" customHeight="1">
      <c r="A35" s="769"/>
      <c r="B35" s="782" t="s">
        <v>205</v>
      </c>
      <c r="C35" s="313" t="s">
        <v>204</v>
      </c>
      <c r="D35" s="314">
        <f t="shared" ref="D35:O35" si="1">SUM(D7,D10,D13,D16,D19,D22,D29,D32,D25)</f>
        <v>279.8</v>
      </c>
      <c r="E35" s="314">
        <f t="shared" si="1"/>
        <v>627.9</v>
      </c>
      <c r="F35" s="314">
        <f t="shared" si="1"/>
        <v>1579</v>
      </c>
      <c r="G35" s="314">
        <f t="shared" si="1"/>
        <v>2057</v>
      </c>
      <c r="H35" s="314">
        <f t="shared" si="1"/>
        <v>2423</v>
      </c>
      <c r="I35" s="314">
        <f t="shared" si="1"/>
        <v>0</v>
      </c>
      <c r="J35" s="314">
        <f t="shared" si="1"/>
        <v>0</v>
      </c>
      <c r="K35" s="314">
        <f t="shared" si="1"/>
        <v>0</v>
      </c>
      <c r="L35" s="314">
        <f t="shared" si="1"/>
        <v>0</v>
      </c>
      <c r="M35" s="314">
        <f t="shared" si="1"/>
        <v>0</v>
      </c>
      <c r="N35" s="314">
        <f t="shared" si="1"/>
        <v>0</v>
      </c>
      <c r="O35" s="474">
        <f t="shared" si="1"/>
        <v>6966.7</v>
      </c>
      <c r="P35" s="774"/>
      <c r="Q35" s="775"/>
    </row>
    <row r="36" spans="1:17" ht="12" customHeight="1">
      <c r="A36" s="769"/>
      <c r="B36" s="783"/>
      <c r="C36" s="315" t="s">
        <v>203</v>
      </c>
      <c r="D36" s="316">
        <f t="shared" ref="D36:O36" si="2">SUM(D8,D11,D14,D17,D20,D23,D30,D26,D33)</f>
        <v>6</v>
      </c>
      <c r="E36" s="316">
        <f t="shared" si="2"/>
        <v>8</v>
      </c>
      <c r="F36" s="316">
        <f t="shared" si="2"/>
        <v>16</v>
      </c>
      <c r="G36" s="316">
        <f t="shared" si="2"/>
        <v>16</v>
      </c>
      <c r="H36" s="316">
        <f t="shared" si="2"/>
        <v>9</v>
      </c>
      <c r="I36" s="316">
        <f t="shared" si="2"/>
        <v>0</v>
      </c>
      <c r="J36" s="316">
        <f t="shared" si="2"/>
        <v>0</v>
      </c>
      <c r="K36" s="316">
        <f t="shared" si="2"/>
        <v>0</v>
      </c>
      <c r="L36" s="316">
        <f t="shared" si="2"/>
        <v>0</v>
      </c>
      <c r="M36" s="316">
        <f t="shared" si="2"/>
        <v>0</v>
      </c>
      <c r="N36" s="316">
        <f t="shared" si="2"/>
        <v>0</v>
      </c>
      <c r="O36" s="475">
        <f t="shared" si="2"/>
        <v>55</v>
      </c>
      <c r="P36" s="776"/>
      <c r="Q36" s="777"/>
    </row>
    <row r="37" spans="1:17" ht="12" customHeight="1">
      <c r="A37" s="769"/>
      <c r="B37" s="783"/>
      <c r="C37" s="315" t="s">
        <v>202</v>
      </c>
      <c r="D37" s="316">
        <v>6</v>
      </c>
      <c r="E37" s="316">
        <v>4</v>
      </c>
      <c r="F37" s="316">
        <v>10</v>
      </c>
      <c r="G37" s="316">
        <v>13</v>
      </c>
      <c r="H37" s="316">
        <v>6</v>
      </c>
      <c r="I37" s="316"/>
      <c r="J37" s="316"/>
      <c r="K37" s="316"/>
      <c r="L37" s="316"/>
      <c r="M37" s="316"/>
      <c r="N37" s="316"/>
      <c r="O37" s="475">
        <f>SUM(D37:N37)</f>
        <v>39</v>
      </c>
      <c r="P37" s="776"/>
      <c r="Q37" s="777"/>
    </row>
    <row r="38" spans="1:17" ht="12" customHeight="1" thickBot="1">
      <c r="A38" s="769"/>
      <c r="B38" s="783"/>
      <c r="C38" s="490" t="s">
        <v>201</v>
      </c>
      <c r="D38" s="491">
        <f t="shared" ref="D38:O38" si="3">SUM(D9,D12,D15,D18,D21,D24,D31,D34,D28)</f>
        <v>9</v>
      </c>
      <c r="E38" s="491">
        <f t="shared" si="3"/>
        <v>24</v>
      </c>
      <c r="F38" s="491">
        <f t="shared" si="3"/>
        <v>69</v>
      </c>
      <c r="G38" s="491">
        <f t="shared" si="3"/>
        <v>87</v>
      </c>
      <c r="H38" s="491">
        <f t="shared" si="3"/>
        <v>89</v>
      </c>
      <c r="I38" s="491">
        <f t="shared" si="3"/>
        <v>0</v>
      </c>
      <c r="J38" s="491">
        <f t="shared" si="3"/>
        <v>0</v>
      </c>
      <c r="K38" s="491">
        <f t="shared" si="3"/>
        <v>0</v>
      </c>
      <c r="L38" s="491">
        <f t="shared" si="3"/>
        <v>0</v>
      </c>
      <c r="M38" s="491">
        <f t="shared" si="3"/>
        <v>0</v>
      </c>
      <c r="N38" s="491">
        <f t="shared" si="3"/>
        <v>0</v>
      </c>
      <c r="O38" s="477">
        <f t="shared" si="3"/>
        <v>278</v>
      </c>
      <c r="P38" s="778"/>
      <c r="Q38" s="779"/>
    </row>
    <row r="39" spans="1:17" ht="17.100000000000001" customHeight="1" thickTop="1">
      <c r="A39" s="769"/>
      <c r="B39" s="492" t="s">
        <v>200</v>
      </c>
      <c r="C39" s="493"/>
      <c r="D39" s="494">
        <v>3</v>
      </c>
      <c r="E39" s="494">
        <v>13</v>
      </c>
      <c r="F39" s="494">
        <v>33</v>
      </c>
      <c r="G39" s="494">
        <v>25</v>
      </c>
      <c r="H39" s="494">
        <v>58</v>
      </c>
      <c r="I39" s="494"/>
      <c r="J39" s="494"/>
      <c r="K39" s="494"/>
      <c r="L39" s="494"/>
      <c r="M39" s="494"/>
      <c r="N39" s="494"/>
      <c r="O39" s="770">
        <v>132</v>
      </c>
      <c r="P39" s="771"/>
      <c r="Q39" s="511" t="s">
        <v>635</v>
      </c>
    </row>
    <row r="40" spans="1:17" ht="17.100000000000001" customHeight="1">
      <c r="A40" s="769"/>
      <c r="B40" s="78" t="s">
        <v>199</v>
      </c>
      <c r="C40" s="77"/>
      <c r="D40" s="76">
        <v>402</v>
      </c>
      <c r="E40" s="76">
        <v>665</v>
      </c>
      <c r="F40" s="76">
        <v>1666</v>
      </c>
      <c r="G40" s="76">
        <v>7660</v>
      </c>
      <c r="H40" s="76">
        <v>2235</v>
      </c>
      <c r="I40" s="76"/>
      <c r="J40" s="76"/>
      <c r="K40" s="76"/>
      <c r="L40" s="76"/>
      <c r="M40" s="76"/>
      <c r="N40" s="76"/>
      <c r="O40" s="772">
        <v>12628</v>
      </c>
      <c r="P40" s="773"/>
      <c r="Q40" s="509" t="s">
        <v>635</v>
      </c>
    </row>
    <row r="41" spans="1:17" ht="11.1" customHeight="1">
      <c r="A41" s="769"/>
      <c r="B41" s="367" t="s">
        <v>568</v>
      </c>
      <c r="C41" s="75"/>
      <c r="D41" s="75"/>
      <c r="E41" s="75"/>
      <c r="F41" s="75"/>
      <c r="G41" s="75"/>
      <c r="H41" s="75"/>
      <c r="I41" s="75"/>
      <c r="J41" s="75"/>
      <c r="K41" s="75"/>
      <c r="L41" s="75"/>
      <c r="M41" s="75"/>
      <c r="N41" s="75"/>
      <c r="O41" s="75"/>
      <c r="P41" s="75"/>
    </row>
    <row r="42" spans="1:17" ht="11.1" customHeight="1">
      <c r="A42" s="769"/>
      <c r="B42" s="367" t="s">
        <v>569</v>
      </c>
      <c r="C42" s="75"/>
      <c r="D42" s="75"/>
      <c r="E42" s="75"/>
      <c r="F42" s="75"/>
      <c r="G42" s="75"/>
      <c r="H42" s="75"/>
      <c r="I42" s="75"/>
      <c r="J42" s="75"/>
      <c r="K42" s="75"/>
      <c r="L42" s="75"/>
      <c r="M42" s="75"/>
      <c r="N42" s="75"/>
      <c r="O42" s="75"/>
      <c r="P42" s="75"/>
    </row>
    <row r="43" spans="1:17" ht="11.1" customHeight="1">
      <c r="A43" s="769"/>
      <c r="B43" s="368" t="s">
        <v>570</v>
      </c>
      <c r="C43" s="75"/>
      <c r="D43" s="75"/>
      <c r="E43" s="75"/>
      <c r="F43" s="75"/>
      <c r="G43" s="75"/>
      <c r="H43" s="75"/>
      <c r="I43" s="75"/>
      <c r="J43" s="75"/>
      <c r="K43" s="75"/>
      <c r="L43" s="75"/>
      <c r="M43" s="75"/>
      <c r="N43" s="75"/>
      <c r="O43" s="75"/>
      <c r="P43" s="75"/>
    </row>
    <row r="44" spans="1:17" ht="11.1" customHeight="1">
      <c r="A44" s="769"/>
      <c r="B44" s="367" t="s">
        <v>198</v>
      </c>
      <c r="C44" s="75"/>
      <c r="D44" s="75"/>
      <c r="E44" s="75"/>
      <c r="F44" s="75"/>
      <c r="G44" s="75"/>
      <c r="H44" s="75"/>
      <c r="I44" s="75"/>
      <c r="J44" s="75"/>
      <c r="K44" s="75"/>
      <c r="L44" s="75"/>
      <c r="M44" s="75"/>
      <c r="N44" s="75"/>
      <c r="O44" s="75"/>
      <c r="P44" s="75"/>
    </row>
    <row r="45" spans="1:17" ht="11.1" customHeight="1">
      <c r="A45" s="769"/>
      <c r="B45" s="30" t="s">
        <v>627</v>
      </c>
      <c r="O45" s="74"/>
      <c r="P45" s="74"/>
    </row>
    <row r="46" spans="1:17" ht="11.1" customHeight="1">
      <c r="A46" s="769"/>
      <c r="B46" s="30" t="s">
        <v>604</v>
      </c>
    </row>
  </sheetData>
  <mergeCells count="19">
    <mergeCell ref="A2:A46"/>
    <mergeCell ref="O39:P39"/>
    <mergeCell ref="O40:P40"/>
    <mergeCell ref="P35:Q38"/>
    <mergeCell ref="O5:O6"/>
    <mergeCell ref="B25:B28"/>
    <mergeCell ref="B35:B38"/>
    <mergeCell ref="B19:B21"/>
    <mergeCell ref="B22:B24"/>
    <mergeCell ref="B6:C6"/>
    <mergeCell ref="P5:Q6"/>
    <mergeCell ref="B2:M3"/>
    <mergeCell ref="B32:B34"/>
    <mergeCell ref="B29:B31"/>
    <mergeCell ref="B5:C5"/>
    <mergeCell ref="B7:B9"/>
    <mergeCell ref="B10:B12"/>
    <mergeCell ref="B13:B15"/>
    <mergeCell ref="B16:B18"/>
  </mergeCells>
  <phoneticPr fontId="3"/>
  <conditionalFormatting sqref="C35:O35 O32 O25 O29 O22 O19 O16 O13 O10 O7">
    <cfRule type="cellIs" dxfId="1" priority="1" operator="equal">
      <formula>0</formula>
    </cfRule>
  </conditionalFormatting>
  <printOptions horizontalCentered="1" verticalCentered="1"/>
  <pageMargins left="0.39370078740157483" right="0.39370078740157483" top="0.59055118110236227" bottom="0.62992125984251968" header="0.39370078740157483" footer="0.39370078740157483"/>
  <pageSetup paperSize="9" scale="90" firstPageNumber="64" orientation="landscape" useFirstPageNumber="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6D3C-0FB5-4196-80B4-C82ED096803E}">
  <sheetPr>
    <tabColor rgb="FF00B050"/>
  </sheetPr>
  <dimension ref="A1:H47"/>
  <sheetViews>
    <sheetView view="pageBreakPreview" topLeftCell="A25" zoomScale="75" zoomScaleNormal="75" zoomScaleSheetLayoutView="75" workbookViewId="0">
      <selection activeCell="G6" sqref="G6"/>
    </sheetView>
  </sheetViews>
  <sheetFormatPr defaultColWidth="9" defaultRowHeight="30" customHeight="1"/>
  <cols>
    <col min="1" max="1" width="2.77734375" style="94" customWidth="1"/>
    <col min="2" max="2" width="12.6640625" style="94" customWidth="1"/>
    <col min="3" max="3" width="12.77734375" style="94" customWidth="1"/>
    <col min="4" max="4" width="22.77734375" style="94" customWidth="1"/>
    <col min="5" max="5" width="24.88671875" style="94" customWidth="1"/>
    <col min="6" max="6" width="12.5546875" style="94" customWidth="1"/>
    <col min="7" max="7" width="8.6640625" style="557" customWidth="1"/>
    <col min="8" max="8" width="10.77734375" style="94" customWidth="1"/>
    <col min="9" max="16384" width="9" style="94"/>
  </cols>
  <sheetData>
    <row r="1" spans="1:8" ht="17.25" customHeight="1">
      <c r="A1" s="811"/>
      <c r="B1" s="812" t="s">
        <v>757</v>
      </c>
      <c r="C1" s="812"/>
    </row>
    <row r="2" spans="1:8" ht="21.75" customHeight="1">
      <c r="A2" s="811"/>
      <c r="B2" s="558" t="s">
        <v>758</v>
      </c>
    </row>
    <row r="3" spans="1:8" ht="18" customHeight="1">
      <c r="A3" s="811"/>
      <c r="B3" s="808" t="s">
        <v>759</v>
      </c>
      <c r="C3" s="798" t="s">
        <v>255</v>
      </c>
      <c r="D3" s="797" t="s">
        <v>254</v>
      </c>
      <c r="E3" s="797" t="s">
        <v>253</v>
      </c>
      <c r="F3" s="805" t="s">
        <v>252</v>
      </c>
      <c r="G3" s="797" t="s">
        <v>251</v>
      </c>
      <c r="H3" s="808" t="s">
        <v>760</v>
      </c>
    </row>
    <row r="4" spans="1:8" ht="18" customHeight="1">
      <c r="A4" s="811"/>
      <c r="B4" s="809"/>
      <c r="C4" s="813"/>
      <c r="D4" s="793"/>
      <c r="E4" s="793"/>
      <c r="F4" s="806"/>
      <c r="G4" s="793"/>
      <c r="H4" s="809"/>
    </row>
    <row r="5" spans="1:8" ht="3" customHeight="1">
      <c r="A5" s="811"/>
      <c r="B5" s="810"/>
      <c r="C5" s="799"/>
      <c r="D5" s="794"/>
      <c r="E5" s="794"/>
      <c r="F5" s="807"/>
      <c r="G5" s="794"/>
      <c r="H5" s="810"/>
    </row>
    <row r="6" spans="1:8" ht="18" customHeight="1">
      <c r="A6" s="811"/>
      <c r="B6" s="194" t="s">
        <v>235</v>
      </c>
      <c r="C6" s="553" t="s">
        <v>250</v>
      </c>
      <c r="D6" s="576" t="s">
        <v>241</v>
      </c>
      <c r="E6" s="576" t="s">
        <v>249</v>
      </c>
      <c r="F6" s="291">
        <v>30.5</v>
      </c>
      <c r="G6" s="553">
        <v>1</v>
      </c>
      <c r="H6" s="95"/>
    </row>
    <row r="7" spans="1:8" ht="18" customHeight="1">
      <c r="A7" s="811"/>
      <c r="B7" s="191" t="s">
        <v>482</v>
      </c>
      <c r="C7" s="550" t="s">
        <v>248</v>
      </c>
      <c r="D7" s="573" t="s">
        <v>238</v>
      </c>
      <c r="E7" s="573" t="s">
        <v>247</v>
      </c>
      <c r="F7" s="555">
        <v>30</v>
      </c>
      <c r="G7" s="553">
        <v>2</v>
      </c>
      <c r="H7" s="96"/>
    </row>
    <row r="8" spans="1:8" ht="18" customHeight="1">
      <c r="A8" s="811"/>
      <c r="B8" s="191"/>
      <c r="C8" s="550" t="s">
        <v>234</v>
      </c>
      <c r="D8" s="573" t="s">
        <v>241</v>
      </c>
      <c r="E8" s="573" t="s">
        <v>246</v>
      </c>
      <c r="F8" s="555">
        <v>29.8</v>
      </c>
      <c r="G8" s="553">
        <v>3</v>
      </c>
      <c r="H8" s="96"/>
    </row>
    <row r="9" spans="1:8" ht="18" customHeight="1">
      <c r="A9" s="811"/>
      <c r="B9" s="191"/>
      <c r="C9" s="550" t="s">
        <v>231</v>
      </c>
      <c r="D9" s="573" t="s">
        <v>245</v>
      </c>
      <c r="E9" s="573" t="s">
        <v>244</v>
      </c>
      <c r="F9" s="555">
        <v>45</v>
      </c>
      <c r="G9" s="553" t="s">
        <v>243</v>
      </c>
      <c r="H9" s="96"/>
    </row>
    <row r="10" spans="1:8" ht="18" customHeight="1">
      <c r="A10" s="811"/>
      <c r="B10" s="191"/>
      <c r="C10" s="550" t="s">
        <v>242</v>
      </c>
      <c r="D10" s="573" t="s">
        <v>241</v>
      </c>
      <c r="E10" s="573" t="s">
        <v>240</v>
      </c>
      <c r="F10" s="555">
        <v>35</v>
      </c>
      <c r="G10" s="553">
        <v>5</v>
      </c>
      <c r="H10" s="96"/>
    </row>
    <row r="11" spans="1:8" ht="18" customHeight="1">
      <c r="A11" s="811"/>
      <c r="B11" s="96"/>
      <c r="C11" s="550" t="s">
        <v>239</v>
      </c>
      <c r="D11" s="573" t="s">
        <v>238</v>
      </c>
      <c r="E11" s="573" t="s">
        <v>237</v>
      </c>
      <c r="F11" s="555">
        <v>30</v>
      </c>
      <c r="G11" s="97" t="s">
        <v>785</v>
      </c>
      <c r="H11" s="96"/>
    </row>
    <row r="12" spans="1:8" ht="18" customHeight="1">
      <c r="A12" s="811"/>
      <c r="B12" s="96"/>
      <c r="C12" s="191"/>
      <c r="D12" s="573"/>
      <c r="E12" s="573" t="s">
        <v>236</v>
      </c>
      <c r="F12" s="555">
        <v>30</v>
      </c>
      <c r="G12" s="553">
        <v>7</v>
      </c>
      <c r="H12" s="96"/>
    </row>
    <row r="13" spans="1:8" ht="18" customHeight="1">
      <c r="A13" s="811"/>
      <c r="B13" s="96"/>
      <c r="C13" s="280"/>
      <c r="D13" s="573"/>
      <c r="E13" s="573" t="s">
        <v>774</v>
      </c>
      <c r="F13" s="555">
        <v>39.5</v>
      </c>
      <c r="G13" s="553">
        <v>8</v>
      </c>
      <c r="H13" s="96"/>
    </row>
    <row r="14" spans="1:8" ht="18" customHeight="1">
      <c r="A14" s="811"/>
      <c r="B14" s="559"/>
      <c r="C14" s="318"/>
      <c r="D14" s="572"/>
      <c r="E14" s="573" t="s">
        <v>774</v>
      </c>
      <c r="F14" s="555">
        <v>10</v>
      </c>
      <c r="G14" s="553">
        <v>9</v>
      </c>
      <c r="H14" s="559"/>
    </row>
    <row r="15" spans="1:8" ht="18" customHeight="1">
      <c r="A15" s="811"/>
      <c r="B15" s="797" t="s">
        <v>223</v>
      </c>
      <c r="C15" s="798" t="s">
        <v>770</v>
      </c>
      <c r="D15" s="284" t="s">
        <v>219</v>
      </c>
      <c r="E15" s="560" t="s">
        <v>219</v>
      </c>
      <c r="F15" s="561" t="s">
        <v>221</v>
      </c>
      <c r="G15" s="562" t="s">
        <v>220</v>
      </c>
      <c r="H15" s="95"/>
    </row>
    <row r="16" spans="1:8" ht="12" customHeight="1">
      <c r="A16" s="811"/>
      <c r="B16" s="794"/>
      <c r="C16" s="799"/>
      <c r="D16" s="277" t="s">
        <v>219</v>
      </c>
      <c r="E16" s="563" t="s">
        <v>219</v>
      </c>
      <c r="F16" s="564">
        <v>279.8</v>
      </c>
      <c r="G16" s="187">
        <v>9</v>
      </c>
      <c r="H16" s="187"/>
    </row>
    <row r="17" spans="1:8" ht="18" customHeight="1">
      <c r="A17" s="811"/>
      <c r="B17" s="194" t="s">
        <v>235</v>
      </c>
      <c r="C17" s="549" t="s">
        <v>468</v>
      </c>
      <c r="D17" s="576" t="s">
        <v>233</v>
      </c>
      <c r="E17" s="576" t="s">
        <v>232</v>
      </c>
      <c r="F17" s="290">
        <v>45</v>
      </c>
      <c r="G17" s="194">
        <v>10</v>
      </c>
      <c r="H17" s="194"/>
    </row>
    <row r="18" spans="1:8" ht="18" customHeight="1">
      <c r="A18" s="811"/>
      <c r="B18" s="191" t="s">
        <v>483</v>
      </c>
      <c r="C18" s="550" t="s">
        <v>469</v>
      </c>
      <c r="D18" s="573" t="s">
        <v>230</v>
      </c>
      <c r="E18" s="573" t="s">
        <v>229</v>
      </c>
      <c r="F18" s="290">
        <v>37</v>
      </c>
      <c r="G18" s="191">
        <v>11</v>
      </c>
      <c r="H18" s="191"/>
    </row>
    <row r="19" spans="1:8" ht="18" customHeight="1">
      <c r="A19" s="811"/>
      <c r="B19" s="191"/>
      <c r="C19" s="550" t="s">
        <v>228</v>
      </c>
      <c r="D19" s="573" t="s">
        <v>227</v>
      </c>
      <c r="E19" s="573" t="s">
        <v>226</v>
      </c>
      <c r="F19" s="290">
        <v>30</v>
      </c>
      <c r="G19" s="191">
        <v>12</v>
      </c>
      <c r="H19" s="191"/>
    </row>
    <row r="20" spans="1:8" ht="18" customHeight="1">
      <c r="A20" s="811"/>
      <c r="B20" s="191"/>
      <c r="C20" s="550" t="s">
        <v>225</v>
      </c>
      <c r="D20" s="573" t="s">
        <v>224</v>
      </c>
      <c r="E20" s="573" t="s">
        <v>775</v>
      </c>
      <c r="F20" s="795">
        <v>15.9</v>
      </c>
      <c r="G20" s="793">
        <v>13</v>
      </c>
      <c r="H20" s="793"/>
    </row>
    <row r="21" spans="1:8" ht="18" customHeight="1">
      <c r="A21" s="811"/>
      <c r="B21" s="187"/>
      <c r="C21" s="551"/>
      <c r="D21" s="574"/>
      <c r="E21" s="574" t="s">
        <v>776</v>
      </c>
      <c r="F21" s="796"/>
      <c r="G21" s="794"/>
      <c r="H21" s="794"/>
    </row>
    <row r="22" spans="1:8" ht="18" customHeight="1">
      <c r="A22" s="811"/>
      <c r="B22" s="797" t="s">
        <v>223</v>
      </c>
      <c r="C22" s="798" t="s">
        <v>769</v>
      </c>
      <c r="D22" s="284"/>
      <c r="E22" s="560"/>
      <c r="F22" s="561" t="s">
        <v>221</v>
      </c>
      <c r="G22" s="562" t="s">
        <v>220</v>
      </c>
      <c r="H22" s="95"/>
    </row>
    <row r="23" spans="1:8" ht="12" customHeight="1">
      <c r="A23" s="811"/>
      <c r="B23" s="794"/>
      <c r="C23" s="799"/>
      <c r="D23" s="280"/>
      <c r="E23" s="563"/>
      <c r="F23" s="565">
        <v>127.9</v>
      </c>
      <c r="G23" s="187">
        <v>4</v>
      </c>
      <c r="H23" s="318"/>
    </row>
    <row r="24" spans="1:8" ht="15" customHeight="1">
      <c r="A24" s="811"/>
      <c r="B24" s="797" t="s">
        <v>761</v>
      </c>
      <c r="C24" s="798" t="s">
        <v>771</v>
      </c>
      <c r="D24" s="284"/>
      <c r="E24" s="567"/>
      <c r="F24" s="561" t="s">
        <v>221</v>
      </c>
      <c r="G24" s="562" t="s">
        <v>220</v>
      </c>
      <c r="H24" s="95"/>
    </row>
    <row r="25" spans="1:8" ht="36" customHeight="1">
      <c r="A25" s="811"/>
      <c r="B25" s="794"/>
      <c r="C25" s="799"/>
      <c r="D25" s="277"/>
      <c r="E25" s="563"/>
      <c r="F25" s="575">
        <v>407.7</v>
      </c>
      <c r="G25" s="187">
        <v>13</v>
      </c>
      <c r="H25" s="318"/>
    </row>
    <row r="26" spans="1:8" ht="18.600000000000001" customHeight="1">
      <c r="A26" s="811"/>
      <c r="B26" s="194" t="s">
        <v>235</v>
      </c>
      <c r="C26" s="284" t="s">
        <v>781</v>
      </c>
      <c r="D26" s="576" t="s">
        <v>779</v>
      </c>
      <c r="E26" s="576" t="s">
        <v>780</v>
      </c>
      <c r="F26" s="580">
        <v>50</v>
      </c>
      <c r="G26" s="194">
        <v>14</v>
      </c>
      <c r="H26" s="577"/>
    </row>
    <row r="27" spans="1:8" ht="18.600000000000001" customHeight="1">
      <c r="A27" s="811"/>
      <c r="B27" s="191" t="s">
        <v>767</v>
      </c>
      <c r="C27" s="191"/>
      <c r="D27" s="96"/>
      <c r="E27" s="96"/>
      <c r="F27" s="579"/>
      <c r="G27" s="191"/>
      <c r="H27" s="96"/>
    </row>
    <row r="28" spans="1:8" ht="18.600000000000001" customHeight="1">
      <c r="A28" s="811"/>
      <c r="B28" s="96"/>
      <c r="C28" s="191"/>
      <c r="D28" s="96"/>
      <c r="E28" s="96"/>
      <c r="F28" s="579"/>
      <c r="G28" s="191"/>
      <c r="H28" s="96"/>
    </row>
    <row r="29" spans="1:8" ht="18.600000000000001" customHeight="1">
      <c r="A29" s="811"/>
      <c r="B29" s="559"/>
      <c r="C29" s="318"/>
      <c r="D29" s="318"/>
      <c r="E29" s="318"/>
      <c r="F29" s="578"/>
      <c r="G29" s="581"/>
      <c r="H29" s="318"/>
    </row>
    <row r="30" spans="1:8" ht="18.600000000000001" customHeight="1">
      <c r="A30" s="811"/>
      <c r="B30" s="797" t="s">
        <v>223</v>
      </c>
      <c r="C30" s="798" t="s">
        <v>771</v>
      </c>
      <c r="D30" s="95"/>
      <c r="E30" s="567"/>
      <c r="F30" s="561" t="s">
        <v>221</v>
      </c>
      <c r="G30" s="562" t="s">
        <v>220</v>
      </c>
      <c r="H30" s="95"/>
    </row>
    <row r="31" spans="1:8" ht="12" customHeight="1">
      <c r="A31" s="811"/>
      <c r="B31" s="794"/>
      <c r="C31" s="799"/>
      <c r="D31" s="318"/>
      <c r="E31" s="318"/>
      <c r="F31" s="575">
        <v>1234</v>
      </c>
      <c r="G31" s="187">
        <v>55</v>
      </c>
      <c r="H31" s="318"/>
    </row>
    <row r="32" spans="1:8" ht="18.600000000000001" customHeight="1">
      <c r="A32" s="811"/>
      <c r="B32" s="194" t="s">
        <v>235</v>
      </c>
      <c r="C32" s="284" t="s">
        <v>782</v>
      </c>
      <c r="D32" s="576" t="s">
        <v>783</v>
      </c>
      <c r="E32" s="576" t="s">
        <v>784</v>
      </c>
      <c r="F32" s="580">
        <v>75</v>
      </c>
      <c r="G32" s="554">
        <v>69</v>
      </c>
      <c r="H32" s="95"/>
    </row>
    <row r="33" spans="1:8" ht="18.600000000000001" customHeight="1">
      <c r="A33" s="811"/>
      <c r="B33" s="191" t="s">
        <v>768</v>
      </c>
      <c r="C33" s="96"/>
      <c r="D33" s="96"/>
      <c r="E33" s="96"/>
      <c r="F33" s="579"/>
      <c r="G33" s="191"/>
      <c r="H33" s="96"/>
    </row>
    <row r="34" spans="1:8" ht="18.600000000000001" customHeight="1">
      <c r="A34" s="811"/>
      <c r="B34" s="96"/>
      <c r="C34" s="96"/>
      <c r="D34" s="96"/>
      <c r="E34" s="567"/>
      <c r="F34" s="579"/>
      <c r="G34" s="191"/>
      <c r="H34" s="96"/>
    </row>
    <row r="35" spans="1:8" ht="18.600000000000001" customHeight="1">
      <c r="A35" s="811"/>
      <c r="B35" s="318"/>
      <c r="C35" s="559"/>
      <c r="D35" s="318"/>
      <c r="E35" s="318"/>
      <c r="F35" s="578"/>
      <c r="G35" s="581"/>
      <c r="H35" s="559"/>
    </row>
    <row r="36" spans="1:8" ht="18.600000000000001" customHeight="1">
      <c r="A36" s="811"/>
      <c r="B36" s="797" t="s">
        <v>223</v>
      </c>
      <c r="C36" s="798" t="s">
        <v>772</v>
      </c>
      <c r="D36" s="284"/>
      <c r="E36" s="560"/>
      <c r="F36" s="561" t="s">
        <v>221</v>
      </c>
      <c r="G36" s="562" t="s">
        <v>220</v>
      </c>
      <c r="H36" s="95"/>
    </row>
    <row r="37" spans="1:8" ht="12" customHeight="1">
      <c r="A37" s="811"/>
      <c r="B37" s="794"/>
      <c r="C37" s="799"/>
      <c r="D37" s="277"/>
      <c r="E37" s="563"/>
      <c r="F37" s="565">
        <v>987</v>
      </c>
      <c r="G37" s="187">
        <v>47</v>
      </c>
      <c r="H37" s="318"/>
    </row>
    <row r="38" spans="1:8" ht="15" customHeight="1">
      <c r="A38" s="811"/>
      <c r="B38" s="584"/>
      <c r="C38" s="584"/>
      <c r="D38" s="234"/>
      <c r="E38" s="303"/>
      <c r="F38" s="566" t="s">
        <v>221</v>
      </c>
      <c r="G38" s="203" t="s">
        <v>220</v>
      </c>
      <c r="H38" s="239"/>
    </row>
    <row r="39" spans="1:8" ht="36" customHeight="1">
      <c r="A39" s="811"/>
      <c r="B39" s="583" t="s">
        <v>788</v>
      </c>
      <c r="C39" s="586" t="s">
        <v>773</v>
      </c>
      <c r="D39" s="231"/>
      <c r="E39" s="304"/>
      <c r="F39" s="582">
        <v>2221</v>
      </c>
      <c r="G39" s="583">
        <v>102</v>
      </c>
      <c r="H39" s="230"/>
    </row>
    <row r="40" spans="1:8" ht="21" customHeight="1">
      <c r="A40" s="811"/>
      <c r="B40" s="800" t="s">
        <v>222</v>
      </c>
      <c r="C40" s="568" t="s">
        <v>777</v>
      </c>
      <c r="D40" s="312" t="s">
        <v>219</v>
      </c>
      <c r="E40" s="311" t="s">
        <v>219</v>
      </c>
      <c r="F40" s="566" t="s">
        <v>221</v>
      </c>
      <c r="G40" s="203" t="s">
        <v>762</v>
      </c>
      <c r="H40" s="239"/>
    </row>
    <row r="41" spans="1:8" ht="25.5" customHeight="1">
      <c r="A41" s="811"/>
      <c r="B41" s="801"/>
      <c r="C41" s="552" t="s">
        <v>778</v>
      </c>
      <c r="D41" s="302"/>
      <c r="E41" s="304"/>
      <c r="F41" s="569">
        <v>6966.7</v>
      </c>
      <c r="G41" s="177">
        <v>278</v>
      </c>
      <c r="H41" s="230"/>
    </row>
    <row r="42" spans="1:8" ht="20.399999999999999" customHeight="1">
      <c r="A42" s="556"/>
      <c r="B42" s="247"/>
      <c r="C42" s="247"/>
      <c r="D42" s="803" t="s">
        <v>787</v>
      </c>
      <c r="E42" s="804"/>
      <c r="F42" s="585"/>
      <c r="G42" s="247"/>
      <c r="H42" s="301"/>
    </row>
    <row r="43" spans="1:8" ht="12" customHeight="1">
      <c r="A43" s="570"/>
      <c r="B43" s="802" t="s">
        <v>763</v>
      </c>
      <c r="C43" s="802"/>
      <c r="D43" s="802"/>
      <c r="E43" s="802"/>
      <c r="F43" s="802"/>
      <c r="G43" s="802"/>
      <c r="H43" s="802"/>
    </row>
    <row r="44" spans="1:8" ht="12" customHeight="1">
      <c r="A44" s="570"/>
      <c r="B44" s="571" t="s">
        <v>764</v>
      </c>
      <c r="C44" s="571"/>
      <c r="D44" s="571"/>
      <c r="E44" s="571"/>
      <c r="F44" s="571"/>
      <c r="G44" s="449"/>
      <c r="H44" s="571"/>
    </row>
    <row r="45" spans="1:8" ht="12" customHeight="1">
      <c r="A45" s="570"/>
      <c r="B45" s="171" t="s">
        <v>765</v>
      </c>
      <c r="C45" s="571"/>
      <c r="D45" s="571"/>
      <c r="E45" s="571"/>
      <c r="F45" s="571"/>
      <c r="G45" s="449"/>
      <c r="H45" s="571"/>
    </row>
    <row r="46" spans="1:8" ht="12" customHeight="1">
      <c r="A46" s="570"/>
      <c r="B46" s="171" t="s">
        <v>766</v>
      </c>
      <c r="C46" s="571"/>
      <c r="D46" s="571"/>
      <c r="E46" s="571"/>
      <c r="F46" s="571"/>
      <c r="G46" s="449"/>
      <c r="H46" s="571"/>
    </row>
    <row r="47" spans="1:8" ht="30" customHeight="1">
      <c r="B47" s="791" t="s">
        <v>786</v>
      </c>
      <c r="C47" s="792"/>
      <c r="D47" s="792"/>
      <c r="E47" s="792"/>
      <c r="F47" s="792"/>
      <c r="G47" s="792"/>
      <c r="H47" s="792"/>
    </row>
  </sheetData>
  <mergeCells count="26">
    <mergeCell ref="A1:A41"/>
    <mergeCell ref="B1:C1"/>
    <mergeCell ref="B3:B5"/>
    <mergeCell ref="C3:C5"/>
    <mergeCell ref="D3:D5"/>
    <mergeCell ref="B24:B25"/>
    <mergeCell ref="C24:C25"/>
    <mergeCell ref="B30:B31"/>
    <mergeCell ref="C30:C31"/>
    <mergeCell ref="F3:F5"/>
    <mergeCell ref="G3:G5"/>
    <mergeCell ref="H3:H5"/>
    <mergeCell ref="B15:B16"/>
    <mergeCell ref="C15:C16"/>
    <mergeCell ref="E3:E5"/>
    <mergeCell ref="B47:H47"/>
    <mergeCell ref="H20:H21"/>
    <mergeCell ref="G20:G21"/>
    <mergeCell ref="F20:F21"/>
    <mergeCell ref="B36:B37"/>
    <mergeCell ref="C36:C37"/>
    <mergeCell ref="B40:B41"/>
    <mergeCell ref="B43:H43"/>
    <mergeCell ref="B22:B23"/>
    <mergeCell ref="C22:C23"/>
    <mergeCell ref="D42:E42"/>
  </mergeCells>
  <phoneticPr fontId="3"/>
  <printOptions horizontalCentered="1" verticalCentered="1" gridLinesSet="0"/>
  <pageMargins left="0.43307086614173229" right="0.23622047244094491" top="0.55118110236220474" bottom="0.74803149606299213" header="0.31496062992125984" footer="0.31496062992125984"/>
  <pageSetup paperSize="9" scale="95" firstPageNumber="103" orientation="portrait" useFirstPageNumber="1" r:id="rId1"/>
  <headerFooter alignWithMargins="0">
    <oddFooter>&amp;R&amp;"ＭＳ 明朝,標準"&amp;6&lt;E&gt;</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W46"/>
  <sheetViews>
    <sheetView view="pageBreakPreview" zoomScale="85" zoomScaleNormal="100" zoomScaleSheetLayoutView="85" workbookViewId="0">
      <selection activeCell="E13" sqref="E13"/>
    </sheetView>
  </sheetViews>
  <sheetFormatPr defaultColWidth="9" defaultRowHeight="13.2"/>
  <cols>
    <col min="1" max="1" width="2.6640625" style="99" customWidth="1"/>
    <col min="2" max="2" width="4.6640625" style="99" customWidth="1"/>
    <col min="3" max="3" width="5" style="99" customWidth="1"/>
    <col min="4" max="4" width="7.21875" style="99" customWidth="1"/>
    <col min="5" max="5" width="6.6640625" style="99" customWidth="1"/>
    <col min="6" max="6" width="2.6640625" style="99" customWidth="1"/>
    <col min="7" max="7" width="4.6640625" style="99" customWidth="1"/>
    <col min="8" max="8" width="11.109375" style="99" customWidth="1"/>
    <col min="9" max="9" width="4.6640625" style="99" customWidth="1"/>
    <col min="10" max="10" width="9" style="99"/>
    <col min="11" max="11" width="6.109375" style="99" customWidth="1"/>
    <col min="12" max="12" width="7" style="99" customWidth="1"/>
    <col min="13" max="13" width="2.109375" style="99" customWidth="1"/>
    <col min="14" max="14" width="5.6640625" style="99" customWidth="1"/>
    <col min="15" max="15" width="4.6640625" style="99" customWidth="1"/>
    <col min="16" max="16" width="2.6640625" style="99" customWidth="1"/>
    <col min="17" max="17" width="14.109375" style="99" customWidth="1"/>
    <col min="18" max="18" width="4.6640625" style="99" customWidth="1"/>
    <col min="19" max="19" width="7.6640625" style="99" customWidth="1"/>
    <col min="20" max="21" width="9" style="99"/>
    <col min="22" max="22" width="6.6640625" style="99" customWidth="1"/>
    <col min="23" max="23" width="10.88671875" style="99" customWidth="1"/>
    <col min="24" max="16384" width="9" style="99"/>
  </cols>
  <sheetData>
    <row r="1" spans="1:23" ht="14.25" customHeight="1">
      <c r="A1" s="903" t="s">
        <v>694</v>
      </c>
      <c r="B1" s="466" t="s">
        <v>623</v>
      </c>
      <c r="C1" s="166"/>
      <c r="K1" s="901" t="s">
        <v>707</v>
      </c>
      <c r="L1" s="902"/>
      <c r="M1" s="902"/>
      <c r="N1" s="902"/>
      <c r="O1" s="902"/>
      <c r="P1" s="902"/>
      <c r="Q1" s="902"/>
      <c r="R1" s="902"/>
      <c r="S1" s="902"/>
      <c r="T1" s="902"/>
      <c r="U1" s="902"/>
      <c r="V1" s="902"/>
      <c r="W1" s="902"/>
    </row>
    <row r="2" spans="1:23" ht="29.25" customHeight="1">
      <c r="A2" s="903"/>
      <c r="B2" s="591" t="s">
        <v>810</v>
      </c>
      <c r="N2" s="892" t="s">
        <v>638</v>
      </c>
      <c r="O2" s="893"/>
      <c r="P2" s="893"/>
      <c r="Q2" s="893"/>
      <c r="R2" s="893"/>
      <c r="S2" s="893"/>
      <c r="T2" s="165" t="s">
        <v>314</v>
      </c>
      <c r="U2" s="874" t="s">
        <v>485</v>
      </c>
      <c r="V2" s="875"/>
      <c r="W2" s="875"/>
    </row>
    <row r="3" spans="1:23" ht="5.25" customHeight="1">
      <c r="A3" s="903"/>
      <c r="B3" s="164"/>
    </row>
    <row r="4" spans="1:23" ht="12.6" customHeight="1">
      <c r="A4" s="903"/>
      <c r="B4" s="814" t="s">
        <v>585</v>
      </c>
      <c r="C4" s="814"/>
      <c r="D4" s="814"/>
      <c r="E4" s="814"/>
      <c r="F4" s="814"/>
      <c r="G4" s="814" t="s">
        <v>586</v>
      </c>
      <c r="H4" s="814"/>
      <c r="I4" s="814"/>
      <c r="J4" s="814"/>
      <c r="K4" s="876" t="s">
        <v>587</v>
      </c>
      <c r="L4" s="877"/>
      <c r="M4" s="877"/>
      <c r="N4" s="877"/>
      <c r="O4" s="877"/>
      <c r="P4" s="877"/>
      <c r="Q4" s="877"/>
      <c r="R4" s="454"/>
      <c r="S4" s="878" t="s">
        <v>313</v>
      </c>
      <c r="T4" s="879"/>
      <c r="U4" s="879"/>
      <c r="V4" s="879"/>
      <c r="W4" s="880"/>
    </row>
    <row r="5" spans="1:23" ht="12.6" customHeight="1">
      <c r="A5" s="903"/>
      <c r="B5" s="517" t="s">
        <v>688</v>
      </c>
      <c r="C5" s="835" t="s">
        <v>581</v>
      </c>
      <c r="D5" s="835"/>
      <c r="E5" s="835"/>
      <c r="F5" s="836"/>
      <c r="G5" s="517" t="s">
        <v>688</v>
      </c>
      <c r="H5" s="835" t="s">
        <v>581</v>
      </c>
      <c r="I5" s="835"/>
      <c r="J5" s="836"/>
      <c r="K5" s="455" t="s">
        <v>312</v>
      </c>
      <c r="L5" s="841" t="s">
        <v>789</v>
      </c>
      <c r="M5" s="841"/>
      <c r="N5" s="841"/>
      <c r="O5" s="841"/>
      <c r="P5" s="841"/>
      <c r="Q5" s="841"/>
      <c r="R5" s="842"/>
      <c r="S5" s="163"/>
      <c r="T5" s="162"/>
      <c r="U5" s="162"/>
      <c r="V5" s="162"/>
      <c r="W5" s="161"/>
    </row>
    <row r="6" spans="1:23" ht="12.6" customHeight="1">
      <c r="A6" s="903"/>
      <c r="B6" s="456" t="s">
        <v>588</v>
      </c>
      <c r="C6" s="837" t="s">
        <v>596</v>
      </c>
      <c r="D6" s="837"/>
      <c r="E6" s="837"/>
      <c r="F6" s="838"/>
      <c r="G6" s="456" t="s">
        <v>588</v>
      </c>
      <c r="H6" s="837" t="s">
        <v>597</v>
      </c>
      <c r="I6" s="837"/>
      <c r="J6" s="838"/>
      <c r="K6" s="457" t="s">
        <v>311</v>
      </c>
      <c r="L6" s="845" t="s">
        <v>789</v>
      </c>
      <c r="M6" s="845"/>
      <c r="N6" s="845"/>
      <c r="O6" s="845"/>
      <c r="P6" s="845"/>
      <c r="Q6" s="845"/>
      <c r="R6" s="846"/>
      <c r="S6" s="881"/>
      <c r="T6" s="882"/>
      <c r="U6" s="882"/>
      <c r="V6" s="882"/>
      <c r="W6" s="883"/>
    </row>
    <row r="7" spans="1:23" ht="12.6" customHeight="1">
      <c r="A7" s="903"/>
      <c r="B7" s="458" t="s">
        <v>589</v>
      </c>
      <c r="C7" s="839" t="s">
        <v>590</v>
      </c>
      <c r="D7" s="839"/>
      <c r="E7" s="839"/>
      <c r="F7" s="840"/>
      <c r="G7" s="458" t="s">
        <v>589</v>
      </c>
      <c r="H7" s="839" t="s">
        <v>591</v>
      </c>
      <c r="I7" s="839"/>
      <c r="J7" s="840"/>
      <c r="K7" s="459" t="s">
        <v>310</v>
      </c>
      <c r="L7" s="847"/>
      <c r="M7" s="847"/>
      <c r="N7" s="847"/>
      <c r="O7" s="847"/>
      <c r="P7" s="847"/>
      <c r="Q7" s="847"/>
      <c r="R7" s="848"/>
      <c r="S7" s="884"/>
      <c r="T7" s="885"/>
      <c r="U7" s="885"/>
      <c r="V7" s="885"/>
      <c r="W7" s="160"/>
    </row>
    <row r="8" spans="1:23" ht="12.6" customHeight="1">
      <c r="A8" s="903"/>
      <c r="B8" s="159"/>
      <c r="C8" s="159"/>
    </row>
    <row r="9" spans="1:23" ht="12.6" customHeight="1">
      <c r="A9" s="903"/>
      <c r="B9" s="815" t="s">
        <v>309</v>
      </c>
      <c r="C9" s="816"/>
      <c r="D9" s="833" t="s">
        <v>308</v>
      </c>
      <c r="E9" s="833"/>
      <c r="F9" s="833" t="s">
        <v>307</v>
      </c>
      <c r="G9" s="833"/>
      <c r="H9" s="833"/>
      <c r="I9" s="833"/>
      <c r="J9" s="833"/>
      <c r="K9" s="833"/>
      <c r="L9" s="833"/>
      <c r="M9" s="833"/>
      <c r="N9" s="833"/>
      <c r="O9" s="833"/>
      <c r="P9" s="833"/>
      <c r="Q9" s="833"/>
      <c r="R9" s="833"/>
      <c r="S9" s="833"/>
      <c r="T9" s="833"/>
      <c r="U9" s="833"/>
      <c r="V9" s="833"/>
      <c r="W9" s="833"/>
    </row>
    <row r="10" spans="1:23" ht="12.6" customHeight="1">
      <c r="A10" s="903"/>
      <c r="B10" s="817"/>
      <c r="C10" s="818"/>
      <c r="D10" s="833"/>
      <c r="E10" s="833"/>
      <c r="F10" s="834" t="s">
        <v>306</v>
      </c>
      <c r="G10" s="834"/>
      <c r="H10" s="834"/>
      <c r="I10" s="834"/>
      <c r="J10" s="834"/>
      <c r="K10" s="834"/>
      <c r="L10" s="834"/>
      <c r="M10" s="834"/>
      <c r="N10" s="834"/>
      <c r="O10" s="834"/>
      <c r="P10" s="833" t="s">
        <v>305</v>
      </c>
      <c r="Q10" s="833"/>
      <c r="R10" s="833"/>
      <c r="S10" s="833"/>
      <c r="T10" s="833"/>
      <c r="U10" s="833"/>
      <c r="V10" s="833"/>
      <c r="W10" s="158" t="s">
        <v>608</v>
      </c>
    </row>
    <row r="11" spans="1:23" ht="12.6" customHeight="1">
      <c r="A11" s="903"/>
      <c r="B11" s="817"/>
      <c r="C11" s="818"/>
      <c r="D11" s="833" t="s">
        <v>304</v>
      </c>
      <c r="E11" s="833" t="s">
        <v>303</v>
      </c>
      <c r="F11" s="815" t="s">
        <v>302</v>
      </c>
      <c r="G11" s="843"/>
      <c r="H11" s="816"/>
      <c r="I11" s="868" t="s">
        <v>301</v>
      </c>
      <c r="J11" s="849" t="s">
        <v>300</v>
      </c>
      <c r="K11" s="851"/>
      <c r="L11" s="851"/>
      <c r="M11" s="850"/>
      <c r="N11" s="833" t="s">
        <v>299</v>
      </c>
      <c r="O11" s="833"/>
      <c r="P11" s="815" t="s">
        <v>298</v>
      </c>
      <c r="Q11" s="843"/>
      <c r="R11" s="816"/>
      <c r="S11" s="833" t="s">
        <v>297</v>
      </c>
      <c r="T11" s="833" t="s">
        <v>296</v>
      </c>
      <c r="U11" s="833" t="s">
        <v>295</v>
      </c>
      <c r="V11" s="833" t="s">
        <v>294</v>
      </c>
      <c r="W11" s="833" t="s">
        <v>609</v>
      </c>
    </row>
    <row r="12" spans="1:23" ht="21.9" customHeight="1">
      <c r="A12" s="903"/>
      <c r="B12" s="819"/>
      <c r="C12" s="820"/>
      <c r="D12" s="833"/>
      <c r="E12" s="833"/>
      <c r="F12" s="819"/>
      <c r="G12" s="844"/>
      <c r="H12" s="820"/>
      <c r="I12" s="868"/>
      <c r="J12" s="833" t="s">
        <v>293</v>
      </c>
      <c r="K12" s="833"/>
      <c r="L12" s="849" t="s">
        <v>292</v>
      </c>
      <c r="M12" s="850"/>
      <c r="N12" s="157" t="s">
        <v>291</v>
      </c>
      <c r="O12" s="520" t="s">
        <v>290</v>
      </c>
      <c r="P12" s="819"/>
      <c r="Q12" s="844"/>
      <c r="R12" s="820"/>
      <c r="S12" s="833"/>
      <c r="T12" s="833"/>
      <c r="U12" s="833"/>
      <c r="V12" s="833"/>
      <c r="W12" s="833"/>
    </row>
    <row r="13" spans="1:23" ht="12.6" customHeight="1">
      <c r="A13" s="903"/>
      <c r="B13" s="830" t="s">
        <v>611</v>
      </c>
      <c r="C13" s="830"/>
      <c r="D13" s="153"/>
      <c r="E13" s="156"/>
      <c r="F13" s="825" t="s">
        <v>289</v>
      </c>
      <c r="G13" s="866"/>
      <c r="H13" s="867"/>
      <c r="I13" s="295"/>
      <c r="J13" s="155"/>
      <c r="K13" s="154"/>
      <c r="L13" s="496"/>
      <c r="M13" s="500"/>
      <c r="N13" s="152"/>
      <c r="O13" s="144"/>
      <c r="P13" s="888"/>
      <c r="Q13" s="857"/>
      <c r="R13" s="858"/>
      <c r="S13" s="143"/>
      <c r="T13" s="143"/>
      <c r="U13" s="143"/>
      <c r="V13" s="142"/>
      <c r="W13" s="141"/>
    </row>
    <row r="14" spans="1:23" ht="12.6" customHeight="1">
      <c r="A14" s="903"/>
      <c r="B14" s="831" t="s">
        <v>288</v>
      </c>
      <c r="C14" s="831"/>
      <c r="D14" s="140" t="s">
        <v>287</v>
      </c>
      <c r="E14" s="151" t="s">
        <v>811</v>
      </c>
      <c r="F14" s="826"/>
      <c r="G14" s="828" t="s">
        <v>486</v>
      </c>
      <c r="H14" s="829"/>
      <c r="I14" s="518"/>
      <c r="J14" s="150" t="s">
        <v>488</v>
      </c>
      <c r="K14" s="149" t="s">
        <v>493</v>
      </c>
      <c r="L14" s="472" t="s">
        <v>692</v>
      </c>
      <c r="M14" s="501"/>
      <c r="N14" s="137">
        <v>40653</v>
      </c>
      <c r="O14" s="136"/>
      <c r="P14" s="889"/>
      <c r="Q14" s="821" t="s">
        <v>509</v>
      </c>
      <c r="R14" s="822"/>
      <c r="S14" s="135" t="s">
        <v>285</v>
      </c>
      <c r="T14" s="135"/>
      <c r="U14" s="299" t="s">
        <v>512</v>
      </c>
      <c r="V14" s="589">
        <v>44287</v>
      </c>
      <c r="W14" s="133"/>
    </row>
    <row r="15" spans="1:23" ht="12.6" customHeight="1">
      <c r="A15" s="903"/>
      <c r="B15" s="831" t="s">
        <v>484</v>
      </c>
      <c r="C15" s="831"/>
      <c r="D15" s="140"/>
      <c r="E15" s="134">
        <v>40831</v>
      </c>
      <c r="F15" s="826"/>
      <c r="G15" s="828" t="s">
        <v>487</v>
      </c>
      <c r="H15" s="829"/>
      <c r="I15" s="296"/>
      <c r="J15" s="150"/>
      <c r="K15" s="149"/>
      <c r="L15" s="472"/>
      <c r="M15" s="501"/>
      <c r="N15" s="137"/>
      <c r="O15" s="136"/>
      <c r="P15" s="889"/>
      <c r="Q15" s="821" t="s">
        <v>511</v>
      </c>
      <c r="R15" s="822"/>
      <c r="S15" s="135"/>
      <c r="T15" s="135"/>
      <c r="U15" s="300" t="s">
        <v>286</v>
      </c>
      <c r="V15" s="589"/>
      <c r="W15" s="133"/>
    </row>
    <row r="16" spans="1:23" ht="12.6" customHeight="1">
      <c r="A16" s="903"/>
      <c r="B16" s="832"/>
      <c r="C16" s="832"/>
      <c r="D16" s="140"/>
      <c r="E16" s="138"/>
      <c r="F16" s="826"/>
      <c r="G16" s="828"/>
      <c r="H16" s="829"/>
      <c r="I16" s="296"/>
      <c r="J16" s="150"/>
      <c r="K16" s="149"/>
      <c r="L16" s="472"/>
      <c r="M16" s="501"/>
      <c r="N16" s="137"/>
      <c r="O16" s="136"/>
      <c r="P16" s="889"/>
      <c r="Q16" s="823" t="s">
        <v>510</v>
      </c>
      <c r="R16" s="824"/>
      <c r="S16" s="135"/>
      <c r="T16" s="135"/>
      <c r="U16" s="135"/>
      <c r="V16" s="589"/>
      <c r="W16" s="133"/>
    </row>
    <row r="17" spans="1:23" ht="12.6" customHeight="1">
      <c r="A17" s="903"/>
      <c r="B17" s="832"/>
      <c r="C17" s="832"/>
      <c r="D17" s="146"/>
      <c r="E17" s="138"/>
      <c r="F17" s="826"/>
      <c r="G17" s="828" t="s">
        <v>489</v>
      </c>
      <c r="H17" s="829"/>
      <c r="I17" s="133">
        <v>9.6999999999999993</v>
      </c>
      <c r="J17" s="150" t="s">
        <v>491</v>
      </c>
      <c r="K17" s="149" t="s">
        <v>492</v>
      </c>
      <c r="L17" s="472" t="s">
        <v>494</v>
      </c>
      <c r="M17" s="501"/>
      <c r="N17" s="137">
        <v>41034</v>
      </c>
      <c r="O17" s="136"/>
      <c r="P17" s="889"/>
      <c r="Q17" s="821"/>
      <c r="R17" s="822"/>
      <c r="S17" s="135"/>
      <c r="T17" s="135"/>
      <c r="U17" s="135"/>
      <c r="V17" s="589"/>
      <c r="W17" s="133"/>
    </row>
    <row r="18" spans="1:23" ht="12.6" customHeight="1">
      <c r="A18" s="903"/>
      <c r="B18" s="832"/>
      <c r="C18" s="832"/>
      <c r="D18" s="140" t="s">
        <v>284</v>
      </c>
      <c r="E18" s="151" t="s">
        <v>812</v>
      </c>
      <c r="F18" s="826"/>
      <c r="G18" s="828" t="s">
        <v>490</v>
      </c>
      <c r="H18" s="829"/>
      <c r="I18" s="296"/>
      <c r="J18" s="150"/>
      <c r="K18" s="149"/>
      <c r="L18" s="472"/>
      <c r="M18" s="501"/>
      <c r="N18" s="137"/>
      <c r="O18" s="136"/>
      <c r="P18" s="889"/>
      <c r="Q18" s="821" t="s">
        <v>513</v>
      </c>
      <c r="R18" s="822"/>
      <c r="S18" s="135" t="s">
        <v>273</v>
      </c>
      <c r="T18" s="135" t="s">
        <v>280</v>
      </c>
      <c r="U18" s="135" t="s">
        <v>279</v>
      </c>
      <c r="V18" s="589">
        <v>44335</v>
      </c>
      <c r="W18" s="133"/>
    </row>
    <row r="19" spans="1:23" ht="12.6" customHeight="1">
      <c r="A19" s="903"/>
      <c r="B19" s="898" t="s">
        <v>283</v>
      </c>
      <c r="C19" s="899"/>
      <c r="D19" s="146"/>
      <c r="E19" s="134">
        <v>41019</v>
      </c>
      <c r="F19" s="826"/>
      <c r="G19" s="828"/>
      <c r="H19" s="829"/>
      <c r="I19" s="296"/>
      <c r="J19" s="150"/>
      <c r="K19" s="149"/>
      <c r="L19" s="472"/>
      <c r="M19" s="501"/>
      <c r="N19" s="137"/>
      <c r="O19" s="136"/>
      <c r="P19" s="889"/>
      <c r="Q19" s="821" t="s">
        <v>514</v>
      </c>
      <c r="R19" s="822"/>
      <c r="S19" s="135"/>
      <c r="T19" s="135"/>
      <c r="U19" s="135" t="s">
        <v>277</v>
      </c>
      <c r="V19" s="589"/>
      <c r="W19" s="133"/>
    </row>
    <row r="20" spans="1:23" ht="12.6" customHeight="1">
      <c r="A20" s="903"/>
      <c r="B20" s="900">
        <v>279.8</v>
      </c>
      <c r="C20" s="900"/>
      <c r="D20" s="146"/>
      <c r="E20" s="138"/>
      <c r="F20" s="826"/>
      <c r="G20" s="828"/>
      <c r="H20" s="829"/>
      <c r="I20" s="296"/>
      <c r="J20" s="150"/>
      <c r="K20" s="149"/>
      <c r="L20" s="472"/>
      <c r="M20" s="501"/>
      <c r="N20" s="137"/>
      <c r="O20" s="136"/>
      <c r="P20" s="889"/>
      <c r="Q20" s="821"/>
      <c r="R20" s="822"/>
      <c r="S20" s="135"/>
      <c r="T20" s="135"/>
      <c r="U20" s="135"/>
      <c r="V20" s="589"/>
      <c r="W20" s="133"/>
    </row>
    <row r="21" spans="1:23" ht="12.6" customHeight="1">
      <c r="A21" s="903"/>
      <c r="B21" s="832"/>
      <c r="C21" s="832"/>
      <c r="D21" s="140"/>
      <c r="E21" s="138"/>
      <c r="F21" s="826"/>
      <c r="G21" s="828"/>
      <c r="H21" s="829"/>
      <c r="I21" s="296"/>
      <c r="J21" s="148"/>
      <c r="K21" s="147"/>
      <c r="L21" s="502"/>
      <c r="M21" s="501"/>
      <c r="N21" s="137"/>
      <c r="O21" s="136"/>
      <c r="P21" s="889"/>
      <c r="Q21" s="821" t="s">
        <v>515</v>
      </c>
      <c r="R21" s="822"/>
      <c r="S21" s="135" t="s">
        <v>273</v>
      </c>
      <c r="T21" s="135" t="s">
        <v>272</v>
      </c>
      <c r="U21" s="135" t="s">
        <v>271</v>
      </c>
      <c r="V21" s="589">
        <v>44338</v>
      </c>
      <c r="W21" s="133"/>
    </row>
    <row r="22" spans="1:23" ht="12.6" customHeight="1">
      <c r="A22" s="903"/>
      <c r="B22" s="832"/>
      <c r="C22" s="832"/>
      <c r="D22" s="140" t="s">
        <v>282</v>
      </c>
      <c r="E22" s="134">
        <v>41049</v>
      </c>
      <c r="F22" s="827"/>
      <c r="G22" s="871"/>
      <c r="H22" s="872"/>
      <c r="I22" s="297"/>
      <c r="J22" s="890" t="s">
        <v>266</v>
      </c>
      <c r="K22" s="891"/>
      <c r="L22" s="507">
        <v>0.06</v>
      </c>
      <c r="M22" s="508" t="s">
        <v>636</v>
      </c>
      <c r="N22" s="130"/>
      <c r="O22" s="129"/>
      <c r="P22" s="889"/>
      <c r="Q22" s="821" t="s">
        <v>516</v>
      </c>
      <c r="R22" s="822"/>
      <c r="S22" s="135"/>
      <c r="T22" s="135"/>
      <c r="U22" s="135"/>
      <c r="V22" s="589"/>
      <c r="W22" s="133"/>
    </row>
    <row r="23" spans="1:23" ht="12.6" customHeight="1">
      <c r="A23" s="903"/>
      <c r="B23" s="832"/>
      <c r="C23" s="832"/>
      <c r="D23" s="146"/>
      <c r="E23" s="138"/>
      <c r="F23" s="825" t="s">
        <v>281</v>
      </c>
      <c r="G23" s="866"/>
      <c r="H23" s="867"/>
      <c r="I23" s="141"/>
      <c r="J23" s="910"/>
      <c r="K23" s="911"/>
      <c r="L23" s="497"/>
      <c r="M23" s="503"/>
      <c r="N23" s="145"/>
      <c r="O23" s="144"/>
      <c r="P23" s="886"/>
      <c r="Q23" s="821"/>
      <c r="R23" s="822"/>
      <c r="S23" s="135"/>
      <c r="T23" s="135"/>
      <c r="U23" s="135"/>
      <c r="V23" s="589"/>
      <c r="W23" s="133"/>
    </row>
    <row r="24" spans="1:23" ht="12.6" customHeight="1">
      <c r="A24" s="903"/>
      <c r="B24" s="832"/>
      <c r="C24" s="832"/>
      <c r="D24" s="139"/>
      <c r="E24" s="138"/>
      <c r="F24" s="826"/>
      <c r="G24" s="828" t="s">
        <v>495</v>
      </c>
      <c r="H24" s="829"/>
      <c r="I24" s="298" t="s">
        <v>497</v>
      </c>
      <c r="J24" s="855" t="s">
        <v>274</v>
      </c>
      <c r="K24" s="856"/>
      <c r="L24" s="498" t="s">
        <v>507</v>
      </c>
      <c r="M24" s="504"/>
      <c r="N24" s="137">
        <v>41014</v>
      </c>
      <c r="O24" s="136"/>
      <c r="P24" s="886"/>
      <c r="Q24" s="821" t="s">
        <v>517</v>
      </c>
      <c r="R24" s="822"/>
      <c r="S24" s="135" t="s">
        <v>273</v>
      </c>
      <c r="T24" s="135" t="s">
        <v>272</v>
      </c>
      <c r="U24" s="135" t="s">
        <v>271</v>
      </c>
      <c r="V24" s="589">
        <v>44377</v>
      </c>
      <c r="W24" s="133"/>
    </row>
    <row r="25" spans="1:23" ht="12.6" customHeight="1">
      <c r="A25" s="903"/>
      <c r="B25" s="896" t="s">
        <v>278</v>
      </c>
      <c r="C25" s="897"/>
      <c r="D25" s="139"/>
      <c r="E25" s="138"/>
      <c r="F25" s="826"/>
      <c r="G25" s="828" t="s">
        <v>496</v>
      </c>
      <c r="H25" s="829"/>
      <c r="I25" s="133"/>
      <c r="J25" s="855"/>
      <c r="K25" s="856"/>
      <c r="L25" s="499"/>
      <c r="M25" s="505"/>
      <c r="N25" s="137"/>
      <c r="O25" s="136"/>
      <c r="P25" s="886"/>
      <c r="Q25" s="821" t="s">
        <v>518</v>
      </c>
      <c r="R25" s="822"/>
      <c r="S25" s="135"/>
      <c r="T25" s="135"/>
      <c r="U25" s="135"/>
      <c r="V25" s="589"/>
      <c r="W25" s="133"/>
    </row>
    <row r="26" spans="1:23" ht="12.6" customHeight="1">
      <c r="A26" s="903"/>
      <c r="B26" s="873" t="s">
        <v>276</v>
      </c>
      <c r="C26" s="873"/>
      <c r="D26" s="140" t="s">
        <v>275</v>
      </c>
      <c r="E26" s="134">
        <v>41183</v>
      </c>
      <c r="F26" s="826"/>
      <c r="G26" s="828"/>
      <c r="H26" s="829"/>
      <c r="I26" s="133"/>
      <c r="J26" s="855"/>
      <c r="K26" s="856"/>
      <c r="L26" s="499"/>
      <c r="M26" s="505"/>
      <c r="N26" s="137"/>
      <c r="O26" s="136"/>
      <c r="P26" s="886"/>
      <c r="Q26" s="821"/>
      <c r="R26" s="822"/>
      <c r="S26" s="135"/>
      <c r="T26" s="135"/>
      <c r="U26" s="135"/>
      <c r="V26" s="589"/>
      <c r="W26" s="133"/>
    </row>
    <row r="27" spans="1:23" ht="12.6" customHeight="1">
      <c r="A27" s="903"/>
      <c r="B27" s="831">
        <v>540</v>
      </c>
      <c r="C27" s="831"/>
      <c r="D27" s="139"/>
      <c r="E27" s="138"/>
      <c r="F27" s="826"/>
      <c r="G27" s="828" t="s">
        <v>498</v>
      </c>
      <c r="H27" s="829"/>
      <c r="I27" s="298" t="s">
        <v>502</v>
      </c>
      <c r="J27" s="855" t="s">
        <v>504</v>
      </c>
      <c r="K27" s="856"/>
      <c r="L27" s="498" t="s">
        <v>508</v>
      </c>
      <c r="M27" s="504"/>
      <c r="N27" s="137">
        <v>41014</v>
      </c>
      <c r="O27" s="136"/>
      <c r="P27" s="886"/>
      <c r="Q27" s="821" t="s">
        <v>270</v>
      </c>
      <c r="R27" s="822"/>
      <c r="S27" s="135" t="s">
        <v>521</v>
      </c>
      <c r="T27" s="135" t="s">
        <v>522</v>
      </c>
      <c r="U27" s="135" t="s">
        <v>268</v>
      </c>
      <c r="V27" s="589">
        <v>44404</v>
      </c>
      <c r="W27" s="133"/>
    </row>
    <row r="28" spans="1:23" ht="12.6" customHeight="1">
      <c r="A28" s="903"/>
      <c r="B28" s="832"/>
      <c r="C28" s="832"/>
      <c r="D28" s="139"/>
      <c r="E28" s="138"/>
      <c r="F28" s="826"/>
      <c r="G28" s="828" t="s">
        <v>499</v>
      </c>
      <c r="H28" s="829"/>
      <c r="I28" s="133"/>
      <c r="J28" s="855"/>
      <c r="K28" s="856"/>
      <c r="L28" s="499"/>
      <c r="M28" s="505"/>
      <c r="N28" s="137"/>
      <c r="O28" s="136"/>
      <c r="P28" s="886"/>
      <c r="Q28" s="821" t="s">
        <v>519</v>
      </c>
      <c r="R28" s="822"/>
      <c r="S28" s="135"/>
      <c r="T28" s="135"/>
      <c r="U28" s="135"/>
      <c r="V28" s="589"/>
      <c r="W28" s="133"/>
    </row>
    <row r="29" spans="1:23" ht="12.6" customHeight="1">
      <c r="A29" s="903"/>
      <c r="B29" s="832"/>
      <c r="C29" s="832"/>
      <c r="D29" s="139"/>
      <c r="E29" s="138"/>
      <c r="F29" s="826"/>
      <c r="G29" s="828"/>
      <c r="H29" s="829"/>
      <c r="I29" s="133"/>
      <c r="J29" s="855"/>
      <c r="K29" s="856"/>
      <c r="L29" s="499"/>
      <c r="M29" s="505"/>
      <c r="N29" s="137"/>
      <c r="O29" s="136"/>
      <c r="P29" s="886"/>
      <c r="Q29" s="823" t="s">
        <v>520</v>
      </c>
      <c r="R29" s="824"/>
      <c r="S29" s="135"/>
      <c r="T29" s="135"/>
      <c r="U29" s="135"/>
      <c r="V29" s="589"/>
      <c r="W29" s="133"/>
    </row>
    <row r="30" spans="1:23" ht="12.6" customHeight="1">
      <c r="A30" s="903"/>
      <c r="B30" s="832"/>
      <c r="C30" s="832"/>
      <c r="D30" s="139"/>
      <c r="E30" s="138"/>
      <c r="F30" s="826"/>
      <c r="G30" s="828" t="s">
        <v>500</v>
      </c>
      <c r="H30" s="829"/>
      <c r="I30" s="298" t="s">
        <v>503</v>
      </c>
      <c r="J30" s="855" t="s">
        <v>505</v>
      </c>
      <c r="K30" s="856"/>
      <c r="L30" s="498" t="s">
        <v>506</v>
      </c>
      <c r="M30" s="504"/>
      <c r="N30" s="137">
        <v>41029</v>
      </c>
      <c r="O30" s="136"/>
      <c r="P30" s="886"/>
      <c r="S30" s="587"/>
      <c r="T30" s="588"/>
      <c r="V30" s="590"/>
      <c r="W30" s="133"/>
    </row>
    <row r="31" spans="1:23" ht="12.6" customHeight="1">
      <c r="A31" s="903"/>
      <c r="B31" s="832"/>
      <c r="C31" s="832"/>
      <c r="D31" s="139"/>
      <c r="E31" s="138"/>
      <c r="F31" s="826"/>
      <c r="G31" s="828" t="s">
        <v>689</v>
      </c>
      <c r="H31" s="829"/>
      <c r="I31" s="133"/>
      <c r="J31" s="855"/>
      <c r="K31" s="856"/>
      <c r="L31" s="499"/>
      <c r="M31" s="505"/>
      <c r="N31" s="137"/>
      <c r="O31" s="136"/>
      <c r="P31" s="886"/>
      <c r="Q31" s="821" t="s">
        <v>269</v>
      </c>
      <c r="R31" s="822"/>
      <c r="S31" s="135" t="s">
        <v>521</v>
      </c>
      <c r="T31" s="135" t="s">
        <v>523</v>
      </c>
      <c r="U31" s="135" t="s">
        <v>268</v>
      </c>
      <c r="V31" s="589">
        <v>44428</v>
      </c>
      <c r="W31" s="133"/>
    </row>
    <row r="32" spans="1:23" ht="12.6" customHeight="1">
      <c r="A32" s="903"/>
      <c r="B32" s="832"/>
      <c r="C32" s="832"/>
      <c r="D32" s="139"/>
      <c r="E32" s="138"/>
      <c r="F32" s="826"/>
      <c r="G32" s="828" t="s">
        <v>501</v>
      </c>
      <c r="H32" s="829"/>
      <c r="I32" s="133"/>
      <c r="J32" s="855"/>
      <c r="K32" s="856"/>
      <c r="L32" s="499"/>
      <c r="M32" s="505"/>
      <c r="N32" s="137"/>
      <c r="O32" s="136"/>
      <c r="P32" s="886"/>
      <c r="Q32" s="821" t="s">
        <v>267</v>
      </c>
      <c r="R32" s="822"/>
      <c r="S32" s="135"/>
      <c r="T32" s="135"/>
      <c r="U32" s="135"/>
      <c r="V32" s="134"/>
      <c r="W32" s="133"/>
    </row>
    <row r="33" spans="1:23" ht="12.6" customHeight="1">
      <c r="A33" s="903"/>
      <c r="B33" s="832"/>
      <c r="C33" s="832"/>
      <c r="D33" s="139"/>
      <c r="E33" s="138"/>
      <c r="F33" s="826"/>
      <c r="G33" s="828"/>
      <c r="H33" s="829"/>
      <c r="I33" s="133"/>
      <c r="J33" s="855"/>
      <c r="K33" s="856"/>
      <c r="L33" s="499"/>
      <c r="M33" s="505"/>
      <c r="N33" s="137"/>
      <c r="O33" s="136"/>
      <c r="P33" s="886"/>
      <c r="Q33" s="821"/>
      <c r="R33" s="822"/>
      <c r="S33" s="135"/>
      <c r="T33" s="135"/>
      <c r="U33" s="135"/>
      <c r="V33" s="547"/>
      <c r="W33" s="133"/>
    </row>
    <row r="34" spans="1:23" ht="12.6" customHeight="1">
      <c r="A34" s="903"/>
      <c r="B34" s="832"/>
      <c r="C34" s="832"/>
      <c r="D34" s="139"/>
      <c r="E34" s="138"/>
      <c r="F34" s="826"/>
      <c r="G34" s="828"/>
      <c r="H34" s="829"/>
      <c r="I34" s="133"/>
      <c r="J34" s="855"/>
      <c r="K34" s="856"/>
      <c r="L34" s="499"/>
      <c r="M34" s="505"/>
      <c r="N34" s="137"/>
      <c r="O34" s="136"/>
      <c r="P34" s="886"/>
      <c r="S34" s="588"/>
      <c r="T34" s="588"/>
      <c r="U34" s="588"/>
      <c r="W34" s="133"/>
    </row>
    <row r="35" spans="1:23" ht="12.6" customHeight="1">
      <c r="A35" s="903"/>
      <c r="B35" s="832"/>
      <c r="C35" s="832"/>
      <c r="D35" s="139"/>
      <c r="E35" s="138"/>
      <c r="F35" s="826"/>
      <c r="G35" s="828"/>
      <c r="H35" s="829"/>
      <c r="I35" s="133"/>
      <c r="J35" s="855"/>
      <c r="K35" s="856"/>
      <c r="L35" s="499"/>
      <c r="M35" s="505"/>
      <c r="N35" s="137"/>
      <c r="O35" s="136"/>
      <c r="P35" s="886"/>
      <c r="S35" s="587"/>
      <c r="T35" s="587"/>
      <c r="U35" s="588"/>
      <c r="W35" s="133"/>
    </row>
    <row r="36" spans="1:23" ht="12.6" customHeight="1">
      <c r="A36" s="903"/>
      <c r="B36" s="832"/>
      <c r="C36" s="832"/>
      <c r="D36" s="139"/>
      <c r="E36" s="138"/>
      <c r="F36" s="826"/>
      <c r="G36" s="828"/>
      <c r="H36" s="829"/>
      <c r="I36" s="133"/>
      <c r="J36" s="855"/>
      <c r="K36" s="856"/>
      <c r="L36" s="506"/>
      <c r="M36" s="505"/>
      <c r="N36" s="137"/>
      <c r="O36" s="136"/>
      <c r="P36" s="886"/>
      <c r="Q36" s="821"/>
      <c r="R36" s="822"/>
      <c r="S36" s="135"/>
      <c r="T36" s="135"/>
      <c r="U36" s="135"/>
      <c r="V36" s="134"/>
      <c r="W36" s="133"/>
    </row>
    <row r="37" spans="1:23" ht="12.6" customHeight="1">
      <c r="A37" s="903"/>
      <c r="B37" s="832"/>
      <c r="C37" s="832"/>
      <c r="D37" s="132"/>
      <c r="E37" s="131"/>
      <c r="F37" s="827"/>
      <c r="G37" s="861"/>
      <c r="H37" s="862"/>
      <c r="I37" s="126"/>
      <c r="J37" s="890" t="s">
        <v>266</v>
      </c>
      <c r="K37" s="891"/>
      <c r="L37" s="507">
        <v>3.25</v>
      </c>
      <c r="M37" s="508" t="s">
        <v>636</v>
      </c>
      <c r="N37" s="130"/>
      <c r="O37" s="129"/>
      <c r="P37" s="887"/>
      <c r="Q37" s="859"/>
      <c r="R37" s="860"/>
      <c r="S37" s="128"/>
      <c r="T37" s="128"/>
      <c r="U37" s="128"/>
      <c r="V37" s="127"/>
      <c r="W37" s="126"/>
    </row>
    <row r="38" spans="1:23" ht="15.75" customHeight="1">
      <c r="A38" s="903"/>
      <c r="B38" s="894"/>
      <c r="C38" s="894"/>
      <c r="D38" s="125"/>
      <c r="E38" s="124"/>
      <c r="F38" s="863" t="s">
        <v>265</v>
      </c>
      <c r="G38" s="864"/>
      <c r="H38" s="864"/>
      <c r="I38" s="865"/>
      <c r="J38" s="914" t="s">
        <v>264</v>
      </c>
      <c r="K38" s="863" t="s">
        <v>263</v>
      </c>
      <c r="L38" s="864"/>
      <c r="M38" s="864"/>
      <c r="N38" s="864"/>
      <c r="O38" s="865"/>
      <c r="P38" s="815" t="s">
        <v>262</v>
      </c>
      <c r="Q38" s="843"/>
      <c r="R38" s="816"/>
      <c r="S38" s="123" t="s">
        <v>261</v>
      </c>
      <c r="T38" s="122">
        <v>10</v>
      </c>
      <c r="U38" s="121" t="s">
        <v>259</v>
      </c>
      <c r="V38" s="120"/>
      <c r="W38" s="852"/>
    </row>
    <row r="39" spans="1:23" ht="12.6" customHeight="1">
      <c r="A39" s="903"/>
      <c r="B39" s="894"/>
      <c r="C39" s="894"/>
      <c r="D39" s="119"/>
      <c r="E39" s="118"/>
      <c r="F39" s="117"/>
      <c r="G39" s="116"/>
      <c r="H39" s="869">
        <v>7.12</v>
      </c>
      <c r="I39" s="904" t="s">
        <v>260</v>
      </c>
      <c r="J39" s="894"/>
      <c r="K39" s="115"/>
      <c r="L39" s="114"/>
      <c r="M39" s="114"/>
      <c r="N39" s="113">
        <f>L22+L37</f>
        <v>3.31</v>
      </c>
      <c r="O39" s="112" t="s">
        <v>260</v>
      </c>
      <c r="P39" s="111"/>
      <c r="Q39" s="908">
        <v>20</v>
      </c>
      <c r="R39" s="904" t="s">
        <v>259</v>
      </c>
      <c r="S39" s="817" t="s">
        <v>554</v>
      </c>
      <c r="T39" s="915"/>
      <c r="U39" s="915"/>
      <c r="V39" s="818"/>
      <c r="W39" s="853"/>
    </row>
    <row r="40" spans="1:23" ht="16.5" customHeight="1">
      <c r="A40" s="903"/>
      <c r="B40" s="895"/>
      <c r="C40" s="895"/>
      <c r="D40" s="110"/>
      <c r="E40" s="109"/>
      <c r="F40" s="108"/>
      <c r="G40" s="107"/>
      <c r="H40" s="870"/>
      <c r="I40" s="905"/>
      <c r="J40" s="895"/>
      <c r="K40" s="912" t="s">
        <v>257</v>
      </c>
      <c r="L40" s="913"/>
      <c r="M40" s="473"/>
      <c r="N40" s="106">
        <f>IF(H39&lt;1,"",ROUNDDOWN((H39-N39)/H39,1)*10)</f>
        <v>5</v>
      </c>
      <c r="O40" s="519" t="s">
        <v>258</v>
      </c>
      <c r="P40" s="105"/>
      <c r="Q40" s="909"/>
      <c r="R40" s="905"/>
      <c r="S40" s="906" t="s">
        <v>257</v>
      </c>
      <c r="T40" s="907"/>
      <c r="U40" s="104">
        <f>IF(Q39&lt;1,"",ROUNDDOWN((Q39-T38)/Q39,1)*10)</f>
        <v>5</v>
      </c>
      <c r="V40" s="103" t="s">
        <v>256</v>
      </c>
      <c r="W40" s="854"/>
    </row>
    <row r="41" spans="1:23" ht="4.5" customHeight="1">
      <c r="A41" s="903"/>
      <c r="B41" s="102"/>
      <c r="C41" s="102"/>
      <c r="D41" s="102"/>
      <c r="E41" s="102"/>
      <c r="F41" s="102"/>
      <c r="G41" s="102"/>
      <c r="H41" s="102"/>
      <c r="I41" s="102"/>
      <c r="J41" s="102"/>
      <c r="K41" s="102"/>
      <c r="L41" s="102"/>
      <c r="M41" s="102"/>
      <c r="N41" s="102"/>
      <c r="O41" s="102"/>
      <c r="P41" s="102"/>
      <c r="Q41" s="102"/>
      <c r="R41" s="102"/>
      <c r="S41" s="102"/>
      <c r="T41" s="102"/>
      <c r="U41" s="102"/>
      <c r="V41" s="102"/>
      <c r="W41" s="102"/>
    </row>
    <row r="42" spans="1:23" ht="9.9" customHeight="1">
      <c r="A42" s="903"/>
      <c r="B42" s="101" t="s">
        <v>603</v>
      </c>
      <c r="C42" s="100"/>
    </row>
    <row r="43" spans="1:23" ht="9.9" customHeight="1">
      <c r="A43" s="903"/>
      <c r="B43" s="101" t="s">
        <v>637</v>
      </c>
      <c r="C43" s="100"/>
    </row>
    <row r="44" spans="1:23" ht="9.9" customHeight="1">
      <c r="A44" s="903"/>
      <c r="B44" s="101" t="s">
        <v>790</v>
      </c>
      <c r="C44" s="100"/>
    </row>
    <row r="45" spans="1:23" ht="9.9" customHeight="1">
      <c r="A45" s="903"/>
      <c r="B45" s="101" t="s">
        <v>791</v>
      </c>
      <c r="C45" s="100"/>
    </row>
    <row r="46" spans="1:23">
      <c r="B46" s="101"/>
    </row>
  </sheetData>
  <mergeCells count="144">
    <mergeCell ref="B25:C25"/>
    <mergeCell ref="B19:C19"/>
    <mergeCell ref="B20:C20"/>
    <mergeCell ref="B21:C21"/>
    <mergeCell ref="B31:C31"/>
    <mergeCell ref="B32:C32"/>
    <mergeCell ref="K1:W1"/>
    <mergeCell ref="A1:A45"/>
    <mergeCell ref="I39:I40"/>
    <mergeCell ref="S40:T40"/>
    <mergeCell ref="Q39:Q40"/>
    <mergeCell ref="J23:K23"/>
    <mergeCell ref="J24:K24"/>
    <mergeCell ref="J25:K25"/>
    <mergeCell ref="J26:K26"/>
    <mergeCell ref="J27:K27"/>
    <mergeCell ref="K40:L40"/>
    <mergeCell ref="R39:R40"/>
    <mergeCell ref="J37:K37"/>
    <mergeCell ref="K38:O38"/>
    <mergeCell ref="J38:J40"/>
    <mergeCell ref="S39:V39"/>
    <mergeCell ref="Q24:R24"/>
    <mergeCell ref="Q32:R32"/>
    <mergeCell ref="Q28:R28"/>
    <mergeCell ref="B38:C38"/>
    <mergeCell ref="B39:C39"/>
    <mergeCell ref="B40:C40"/>
    <mergeCell ref="B35:C35"/>
    <mergeCell ref="B29:C29"/>
    <mergeCell ref="B30:C30"/>
    <mergeCell ref="B36:C36"/>
    <mergeCell ref="B37:C37"/>
    <mergeCell ref="B33:C33"/>
    <mergeCell ref="U2:W2"/>
    <mergeCell ref="K4:Q4"/>
    <mergeCell ref="J28:K28"/>
    <mergeCell ref="J29:K29"/>
    <mergeCell ref="J30:K30"/>
    <mergeCell ref="J31:K31"/>
    <mergeCell ref="S4:W4"/>
    <mergeCell ref="S6:W6"/>
    <mergeCell ref="S7:V7"/>
    <mergeCell ref="P23:P37"/>
    <mergeCell ref="W11:W12"/>
    <mergeCell ref="P13:P22"/>
    <mergeCell ref="Q22:R22"/>
    <mergeCell ref="Q25:R25"/>
    <mergeCell ref="J22:K22"/>
    <mergeCell ref="J33:K33"/>
    <mergeCell ref="J34:K34"/>
    <mergeCell ref="J35:K35"/>
    <mergeCell ref="Q26:R26"/>
    <mergeCell ref="Q21:R21"/>
    <mergeCell ref="N2:S2"/>
    <mergeCell ref="Q23:R23"/>
    <mergeCell ref="Q29:R29"/>
    <mergeCell ref="Q27:R27"/>
    <mergeCell ref="B23:C23"/>
    <mergeCell ref="G25:H25"/>
    <mergeCell ref="G27:H27"/>
    <mergeCell ref="G28:H28"/>
    <mergeCell ref="G29:H29"/>
    <mergeCell ref="G26:H26"/>
    <mergeCell ref="G31:H31"/>
    <mergeCell ref="G32:H32"/>
    <mergeCell ref="G20:H20"/>
    <mergeCell ref="G21:H21"/>
    <mergeCell ref="G22:H22"/>
    <mergeCell ref="G23:H23"/>
    <mergeCell ref="G24:H24"/>
    <mergeCell ref="F23:F37"/>
    <mergeCell ref="B22:C22"/>
    <mergeCell ref="B26:C26"/>
    <mergeCell ref="B27:C27"/>
    <mergeCell ref="B28:C28"/>
    <mergeCell ref="B34:C34"/>
    <mergeCell ref="G33:H33"/>
    <mergeCell ref="G34:H34"/>
    <mergeCell ref="G35:H35"/>
    <mergeCell ref="G36:H36"/>
    <mergeCell ref="B24:C24"/>
    <mergeCell ref="W38:W40"/>
    <mergeCell ref="D9:E10"/>
    <mergeCell ref="F9:W9"/>
    <mergeCell ref="J12:K12"/>
    <mergeCell ref="N11:O11"/>
    <mergeCell ref="J36:K36"/>
    <mergeCell ref="S11:S12"/>
    <mergeCell ref="U11:U12"/>
    <mergeCell ref="Q13:R13"/>
    <mergeCell ref="Q14:R14"/>
    <mergeCell ref="Q36:R36"/>
    <mergeCell ref="Q37:R37"/>
    <mergeCell ref="P38:R38"/>
    <mergeCell ref="G37:H37"/>
    <mergeCell ref="F38:I38"/>
    <mergeCell ref="G13:H13"/>
    <mergeCell ref="J32:K32"/>
    <mergeCell ref="G19:H19"/>
    <mergeCell ref="E11:E12"/>
    <mergeCell ref="I11:I12"/>
    <mergeCell ref="Q31:R31"/>
    <mergeCell ref="G30:H30"/>
    <mergeCell ref="Q33:R33"/>
    <mergeCell ref="H39:H40"/>
    <mergeCell ref="C5:F5"/>
    <mergeCell ref="C6:F6"/>
    <mergeCell ref="C7:F7"/>
    <mergeCell ref="V11:V12"/>
    <mergeCell ref="L5:R5"/>
    <mergeCell ref="F11:H12"/>
    <mergeCell ref="T11:T12"/>
    <mergeCell ref="H5:J5"/>
    <mergeCell ref="H6:J6"/>
    <mergeCell ref="H7:J7"/>
    <mergeCell ref="L6:R7"/>
    <mergeCell ref="P11:R12"/>
    <mergeCell ref="L12:M12"/>
    <mergeCell ref="J11:M11"/>
    <mergeCell ref="B4:F4"/>
    <mergeCell ref="G4:J4"/>
    <mergeCell ref="B9:C12"/>
    <mergeCell ref="Q17:R17"/>
    <mergeCell ref="Q18:R18"/>
    <mergeCell ref="Q15:R15"/>
    <mergeCell ref="Q16:R16"/>
    <mergeCell ref="F13:F22"/>
    <mergeCell ref="G14:H14"/>
    <mergeCell ref="G15:H15"/>
    <mergeCell ref="G16:H16"/>
    <mergeCell ref="G17:H17"/>
    <mergeCell ref="G18:H18"/>
    <mergeCell ref="B13:C13"/>
    <mergeCell ref="B14:C14"/>
    <mergeCell ref="B15:C15"/>
    <mergeCell ref="B16:C16"/>
    <mergeCell ref="B17:C17"/>
    <mergeCell ref="B18:C18"/>
    <mergeCell ref="Q19:R19"/>
    <mergeCell ref="Q20:R20"/>
    <mergeCell ref="D11:D12"/>
    <mergeCell ref="F10:O10"/>
    <mergeCell ref="P10:V10"/>
  </mergeCells>
  <phoneticPr fontId="14"/>
  <printOptions horizontalCentered="1" verticalCentered="1"/>
  <pageMargins left="0.39370078740157483" right="0.39370078740157483" top="0.59055118110236227" bottom="0.59055118110236227" header="0.19685039370078741" footer="0.19685039370078741"/>
  <pageSetup paperSize="9" scale="95" firstPageNumber="66" orientation="landscape" useFirstPageNumber="1" r:id="rId1"/>
  <headerFooter>
    <oddFooter>&amp;R&amp;"ＭＳ 明朝,標準"&amp;6&lt;E&gt;</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sheetPr>
  <dimension ref="A1:N35"/>
  <sheetViews>
    <sheetView view="pageBreakPreview" topLeftCell="A10" zoomScale="85" zoomScaleNormal="100" zoomScaleSheetLayoutView="85" workbookViewId="0">
      <selection activeCell="G15" sqref="G15"/>
    </sheetView>
  </sheetViews>
  <sheetFormatPr defaultColWidth="9" defaultRowHeight="13.2"/>
  <cols>
    <col min="1" max="1" width="2.77734375" style="167" customWidth="1"/>
    <col min="2" max="2" width="14.109375" style="167" customWidth="1"/>
    <col min="3" max="3" width="11.6640625" style="167" customWidth="1"/>
    <col min="4" max="4" width="11.109375" style="167" customWidth="1"/>
    <col min="5" max="5" width="11.88671875" style="167" customWidth="1"/>
    <col min="6" max="6" width="10.88671875" style="167" customWidth="1"/>
    <col min="7" max="7" width="10.21875" style="167" customWidth="1"/>
    <col min="8" max="8" width="10.88671875" style="167" customWidth="1"/>
    <col min="9" max="9" width="10.21875" style="167" customWidth="1"/>
    <col min="10" max="10" width="13.21875" style="167" customWidth="1"/>
    <col min="11" max="11" width="17.77734375" style="167" customWidth="1"/>
    <col min="12" max="12" width="3.6640625" style="167" customWidth="1"/>
    <col min="13" max="13" width="9.6640625" style="167" customWidth="1"/>
    <col min="14" max="14" width="3.6640625" style="167" customWidth="1"/>
    <col min="15" max="16384" width="9" style="167"/>
  </cols>
  <sheetData>
    <row r="1" spans="1:14" ht="13.5" customHeight="1">
      <c r="A1" s="903" t="s">
        <v>695</v>
      </c>
      <c r="B1" s="466" t="s">
        <v>708</v>
      </c>
    </row>
    <row r="2" spans="1:14" ht="15" customHeight="1">
      <c r="A2" s="903"/>
      <c r="J2" s="918" t="s">
        <v>571</v>
      </c>
      <c r="K2" s="919"/>
      <c r="L2" s="919"/>
      <c r="M2" s="919"/>
      <c r="N2" s="920"/>
    </row>
    <row r="3" spans="1:14" ht="20.25" customHeight="1">
      <c r="A3" s="903"/>
      <c r="B3" s="592" t="s">
        <v>813</v>
      </c>
      <c r="C3" s="225"/>
      <c r="D3" s="461"/>
      <c r="E3" s="224"/>
      <c r="F3" s="224"/>
      <c r="G3" s="224"/>
      <c r="H3" s="224"/>
      <c r="I3" s="224"/>
      <c r="J3" s="223"/>
      <c r="K3" s="222"/>
      <c r="L3" s="222"/>
      <c r="M3" s="222"/>
      <c r="N3" s="221"/>
    </row>
    <row r="4" spans="1:14" ht="15.9" customHeight="1">
      <c r="A4" s="903"/>
      <c r="J4" s="220"/>
      <c r="K4" s="927"/>
      <c r="L4" s="927"/>
      <c r="M4" s="927"/>
      <c r="N4" s="548"/>
    </row>
    <row r="5" spans="1:14" ht="15.9" customHeight="1">
      <c r="A5" s="903"/>
      <c r="B5" s="219" t="s">
        <v>343</v>
      </c>
      <c r="C5" s="219" t="s">
        <v>342</v>
      </c>
      <c r="D5" s="218" t="s">
        <v>598</v>
      </c>
      <c r="E5" s="217"/>
      <c r="F5" s="217"/>
      <c r="G5" s="217"/>
      <c r="H5" s="217"/>
      <c r="I5" s="216"/>
      <c r="J5" s="797" t="s">
        <v>341</v>
      </c>
      <c r="K5" s="215" t="s">
        <v>340</v>
      </c>
      <c r="L5" s="921" t="s">
        <v>339</v>
      </c>
      <c r="M5" s="922"/>
      <c r="N5" s="923"/>
    </row>
    <row r="6" spans="1:14" ht="15.9" customHeight="1">
      <c r="A6" s="903"/>
      <c r="B6" s="214" t="s">
        <v>338</v>
      </c>
      <c r="C6" s="214" t="s">
        <v>337</v>
      </c>
      <c r="D6" s="213" t="s">
        <v>336</v>
      </c>
      <c r="E6" s="187" t="s">
        <v>335</v>
      </c>
      <c r="F6" s="187" t="s">
        <v>334</v>
      </c>
      <c r="G6" s="187" t="s">
        <v>333</v>
      </c>
      <c r="H6" s="187" t="s">
        <v>332</v>
      </c>
      <c r="I6" s="187" t="s">
        <v>331</v>
      </c>
      <c r="J6" s="794"/>
      <c r="K6" s="212" t="s">
        <v>330</v>
      </c>
      <c r="L6" s="924" t="s">
        <v>329</v>
      </c>
      <c r="M6" s="925"/>
      <c r="N6" s="926"/>
    </row>
    <row r="7" spans="1:14" ht="15.9" customHeight="1">
      <c r="A7" s="903"/>
      <c r="B7" s="203" t="s">
        <v>288</v>
      </c>
      <c r="C7" s="202" t="s">
        <v>814</v>
      </c>
      <c r="D7" s="211" t="s">
        <v>328</v>
      </c>
      <c r="E7" s="192" t="s">
        <v>327</v>
      </c>
      <c r="F7" s="210"/>
      <c r="G7" s="210"/>
      <c r="H7" s="211" t="s">
        <v>326</v>
      </c>
      <c r="I7" s="210"/>
      <c r="J7" s="916">
        <f>D8*1080+H8*30</f>
        <v>15300</v>
      </c>
      <c r="K7" s="199" t="s">
        <v>324</v>
      </c>
      <c r="L7" s="185" t="s">
        <v>318</v>
      </c>
      <c r="M7" s="184">
        <f>D8</f>
        <v>3</v>
      </c>
      <c r="N7" s="183" t="s">
        <v>315</v>
      </c>
    </row>
    <row r="8" spans="1:14" ht="15.9" customHeight="1">
      <c r="A8" s="903"/>
      <c r="B8" s="177" t="s">
        <v>668</v>
      </c>
      <c r="C8" s="198" t="s">
        <v>815</v>
      </c>
      <c r="D8" s="205">
        <v>3</v>
      </c>
      <c r="E8" s="209" t="s">
        <v>639</v>
      </c>
      <c r="F8" s="204"/>
      <c r="G8" s="204"/>
      <c r="H8" s="205">
        <v>402</v>
      </c>
      <c r="I8" s="204"/>
      <c r="J8" s="917"/>
      <c r="K8" s="196" t="s">
        <v>323</v>
      </c>
      <c r="L8" s="175" t="s">
        <v>316</v>
      </c>
      <c r="M8" s="174">
        <f>H8</f>
        <v>402</v>
      </c>
      <c r="N8" s="173" t="s">
        <v>315</v>
      </c>
    </row>
    <row r="9" spans="1:14" ht="15.9" customHeight="1">
      <c r="A9" s="903"/>
      <c r="B9" s="203" t="s">
        <v>288</v>
      </c>
      <c r="C9" s="202" t="s">
        <v>814</v>
      </c>
      <c r="D9" s="207"/>
      <c r="E9" s="206"/>
      <c r="F9" s="206"/>
      <c r="G9" s="206"/>
      <c r="H9" s="207"/>
      <c r="I9" s="206"/>
      <c r="J9" s="916">
        <f>D10*1080+H10*30</f>
        <v>6750</v>
      </c>
      <c r="K9" s="199"/>
      <c r="L9" s="185" t="s">
        <v>318</v>
      </c>
      <c r="M9" s="184"/>
      <c r="N9" s="183" t="s">
        <v>315</v>
      </c>
    </row>
    <row r="10" spans="1:14" ht="15.9" customHeight="1">
      <c r="A10" s="903"/>
      <c r="B10" s="177" t="s">
        <v>669</v>
      </c>
      <c r="C10" s="198" t="s">
        <v>815</v>
      </c>
      <c r="D10" s="205"/>
      <c r="E10" s="204"/>
      <c r="F10" s="204"/>
      <c r="G10" s="204"/>
      <c r="H10" s="205">
        <v>225</v>
      </c>
      <c r="I10" s="204"/>
      <c r="J10" s="917"/>
      <c r="K10" s="208" t="s">
        <v>325</v>
      </c>
      <c r="L10" s="175" t="s">
        <v>316</v>
      </c>
      <c r="M10" s="174">
        <f>H10</f>
        <v>225</v>
      </c>
      <c r="N10" s="173" t="s">
        <v>315</v>
      </c>
    </row>
    <row r="11" spans="1:14" ht="15.9" customHeight="1">
      <c r="A11" s="903"/>
      <c r="B11" s="203" t="s">
        <v>288</v>
      </c>
      <c r="C11" s="202" t="s">
        <v>814</v>
      </c>
      <c r="D11" s="207"/>
      <c r="E11" s="206"/>
      <c r="F11" s="206"/>
      <c r="G11" s="206"/>
      <c r="H11" s="207"/>
      <c r="I11" s="206"/>
      <c r="J11" s="916">
        <f>D12*1080+H12*30</f>
        <v>150</v>
      </c>
      <c r="K11" s="199"/>
      <c r="L11" s="185" t="s">
        <v>318</v>
      </c>
      <c r="M11" s="184"/>
      <c r="N11" s="183" t="s">
        <v>315</v>
      </c>
    </row>
    <row r="12" spans="1:14" ht="15.9" customHeight="1">
      <c r="A12" s="903"/>
      <c r="B12" s="177" t="s">
        <v>669</v>
      </c>
      <c r="C12" s="198" t="s">
        <v>815</v>
      </c>
      <c r="D12" s="205"/>
      <c r="E12" s="204"/>
      <c r="F12" s="204"/>
      <c r="G12" s="204"/>
      <c r="H12" s="205">
        <v>5</v>
      </c>
      <c r="I12" s="204"/>
      <c r="J12" s="917"/>
      <c r="K12" s="531" t="s">
        <v>550</v>
      </c>
      <c r="L12" s="532" t="s">
        <v>316</v>
      </c>
      <c r="M12" s="533"/>
      <c r="N12" s="173" t="s">
        <v>315</v>
      </c>
    </row>
    <row r="13" spans="1:14" ht="15.9" customHeight="1">
      <c r="A13" s="903"/>
      <c r="B13" s="203" t="s">
        <v>288</v>
      </c>
      <c r="C13" s="202" t="s">
        <v>814</v>
      </c>
      <c r="D13" s="207"/>
      <c r="E13" s="206"/>
      <c r="F13" s="206"/>
      <c r="G13" s="206"/>
      <c r="H13" s="207"/>
      <c r="I13" s="206"/>
      <c r="J13" s="916">
        <f>D14*1080+H14*30</f>
        <v>66600</v>
      </c>
      <c r="K13" s="534" t="s">
        <v>324</v>
      </c>
      <c r="L13" s="535" t="s">
        <v>318</v>
      </c>
      <c r="M13" s="536">
        <f>D14</f>
        <v>24</v>
      </c>
      <c r="N13" s="183" t="s">
        <v>315</v>
      </c>
    </row>
    <row r="14" spans="1:14" ht="15.9" customHeight="1">
      <c r="A14" s="903"/>
      <c r="B14" s="177" t="s">
        <v>670</v>
      </c>
      <c r="C14" s="198" t="s">
        <v>815</v>
      </c>
      <c r="D14" s="205">
        <v>24</v>
      </c>
      <c r="E14" s="204"/>
      <c r="F14" s="204"/>
      <c r="G14" s="204"/>
      <c r="H14" s="205">
        <v>1356</v>
      </c>
      <c r="I14" s="204"/>
      <c r="J14" s="917"/>
      <c r="K14" s="531" t="s">
        <v>323</v>
      </c>
      <c r="L14" s="532" t="s">
        <v>316</v>
      </c>
      <c r="M14" s="533">
        <f>H14</f>
        <v>1356</v>
      </c>
      <c r="N14" s="173" t="s">
        <v>315</v>
      </c>
    </row>
    <row r="15" spans="1:14" ht="15.9" customHeight="1">
      <c r="A15" s="903"/>
      <c r="B15" s="203" t="s">
        <v>288</v>
      </c>
      <c r="C15" s="202" t="s">
        <v>814</v>
      </c>
      <c r="D15" s="207"/>
      <c r="E15" s="206"/>
      <c r="F15" s="206"/>
      <c r="G15" s="206"/>
      <c r="H15" s="207"/>
      <c r="I15" s="206"/>
      <c r="J15" s="916">
        <f>D16*1080+H16*30</f>
        <v>53250</v>
      </c>
      <c r="K15" s="534"/>
      <c r="L15" s="535" t="s">
        <v>318</v>
      </c>
      <c r="M15" s="536">
        <v>8</v>
      </c>
      <c r="N15" s="183" t="s">
        <v>315</v>
      </c>
    </row>
    <row r="16" spans="1:14" ht="15.9" customHeight="1">
      <c r="A16" s="903"/>
      <c r="B16" s="177" t="s">
        <v>671</v>
      </c>
      <c r="C16" s="198" t="s">
        <v>815</v>
      </c>
      <c r="D16" s="205">
        <v>8</v>
      </c>
      <c r="E16" s="204"/>
      <c r="F16" s="204"/>
      <c r="G16" s="204"/>
      <c r="H16" s="205">
        <v>1487</v>
      </c>
      <c r="I16" s="204"/>
      <c r="J16" s="917"/>
      <c r="K16" s="537" t="s">
        <v>325</v>
      </c>
      <c r="L16" s="532" t="s">
        <v>316</v>
      </c>
      <c r="M16" s="533">
        <v>1487</v>
      </c>
      <c r="N16" s="173" t="s">
        <v>315</v>
      </c>
    </row>
    <row r="17" spans="1:14" ht="15.9" customHeight="1">
      <c r="A17" s="903"/>
      <c r="B17" s="203" t="s">
        <v>288</v>
      </c>
      <c r="C17" s="202" t="s">
        <v>814</v>
      </c>
      <c r="D17" s="207"/>
      <c r="E17" s="206"/>
      <c r="F17" s="206"/>
      <c r="G17" s="206"/>
      <c r="H17" s="207"/>
      <c r="I17" s="206"/>
      <c r="J17" s="916">
        <f>D18*1080+H18*30</f>
        <v>117000</v>
      </c>
      <c r="K17" s="534" t="s">
        <v>324</v>
      </c>
      <c r="L17" s="535" t="s">
        <v>318</v>
      </c>
      <c r="M17" s="536">
        <f>D18</f>
        <v>55</v>
      </c>
      <c r="N17" s="183" t="s">
        <v>315</v>
      </c>
    </row>
    <row r="18" spans="1:14" ht="15.9" customHeight="1">
      <c r="A18" s="903"/>
      <c r="B18" s="516" t="s">
        <v>666</v>
      </c>
      <c r="C18" s="198" t="s">
        <v>815</v>
      </c>
      <c r="D18" s="205">
        <v>55</v>
      </c>
      <c r="E18" s="204"/>
      <c r="F18" s="204"/>
      <c r="G18" s="204"/>
      <c r="H18" s="205">
        <v>1920</v>
      </c>
      <c r="I18" s="204"/>
      <c r="J18" s="917"/>
      <c r="K18" s="531" t="s">
        <v>323</v>
      </c>
      <c r="L18" s="532" t="s">
        <v>316</v>
      </c>
      <c r="M18" s="533">
        <f>H18</f>
        <v>1920</v>
      </c>
      <c r="N18" s="173" t="s">
        <v>315</v>
      </c>
    </row>
    <row r="19" spans="1:14" ht="15.9" customHeight="1">
      <c r="A19" s="903"/>
      <c r="B19" s="203" t="s">
        <v>288</v>
      </c>
      <c r="C19" s="202" t="s">
        <v>814</v>
      </c>
      <c r="D19" s="201"/>
      <c r="E19" s="200"/>
      <c r="F19" s="200"/>
      <c r="G19" s="200"/>
      <c r="H19" s="201"/>
      <c r="I19" s="200"/>
      <c r="J19" s="916">
        <f>D20*1080+H20*30</f>
        <v>117000</v>
      </c>
      <c r="K19" s="534" t="s">
        <v>322</v>
      </c>
      <c r="L19" s="535" t="s">
        <v>318</v>
      </c>
      <c r="M19" s="536">
        <f>D20</f>
        <v>50</v>
      </c>
      <c r="N19" s="183" t="s">
        <v>315</v>
      </c>
    </row>
    <row r="20" spans="1:14" ht="15.9" customHeight="1">
      <c r="A20" s="903"/>
      <c r="B20" s="177" t="s">
        <v>321</v>
      </c>
      <c r="C20" s="198" t="s">
        <v>815</v>
      </c>
      <c r="D20" s="178">
        <v>50</v>
      </c>
      <c r="E20" s="197"/>
      <c r="F20" s="197"/>
      <c r="G20" s="197"/>
      <c r="H20" s="178">
        <v>2100</v>
      </c>
      <c r="I20" s="197"/>
      <c r="J20" s="917"/>
      <c r="K20" s="531" t="s">
        <v>320</v>
      </c>
      <c r="L20" s="532" t="s">
        <v>316</v>
      </c>
      <c r="M20" s="533">
        <f>H20</f>
        <v>2100</v>
      </c>
      <c r="N20" s="173" t="s">
        <v>315</v>
      </c>
    </row>
    <row r="21" spans="1:14" ht="15.9" customHeight="1">
      <c r="A21" s="903"/>
      <c r="B21" s="203" t="s">
        <v>288</v>
      </c>
      <c r="C21" s="202" t="s">
        <v>814</v>
      </c>
      <c r="D21" s="201"/>
      <c r="E21" s="200"/>
      <c r="F21" s="200"/>
      <c r="G21" s="200"/>
      <c r="H21" s="201"/>
      <c r="I21" s="200"/>
      <c r="J21" s="916">
        <f>D22*1080+H22*30</f>
        <v>150</v>
      </c>
      <c r="K21" s="534"/>
      <c r="L21" s="535" t="s">
        <v>318</v>
      </c>
      <c r="M21" s="536"/>
      <c r="N21" s="183" t="s">
        <v>315</v>
      </c>
    </row>
    <row r="22" spans="1:14" ht="15.9" customHeight="1">
      <c r="A22" s="903"/>
      <c r="B22" s="177" t="s">
        <v>321</v>
      </c>
      <c r="C22" s="198" t="s">
        <v>815</v>
      </c>
      <c r="D22" s="178"/>
      <c r="E22" s="197"/>
      <c r="F22" s="197"/>
      <c r="G22" s="197"/>
      <c r="H22" s="178">
        <v>5</v>
      </c>
      <c r="I22" s="197"/>
      <c r="J22" s="917"/>
      <c r="K22" s="531" t="s">
        <v>550</v>
      </c>
      <c r="L22" s="532" t="s">
        <v>316</v>
      </c>
      <c r="M22" s="533"/>
      <c r="N22" s="173" t="s">
        <v>315</v>
      </c>
    </row>
    <row r="23" spans="1:14" ht="15.9" customHeight="1">
      <c r="A23" s="903"/>
      <c r="B23" s="194"/>
      <c r="C23" s="193"/>
      <c r="D23" s="192" t="s">
        <v>612</v>
      </c>
      <c r="E23" s="191"/>
      <c r="F23" s="191"/>
      <c r="G23" s="191"/>
      <c r="H23" s="191"/>
      <c r="I23" s="191"/>
      <c r="J23" s="190"/>
      <c r="K23" s="538"/>
      <c r="L23" s="535" t="s">
        <v>318</v>
      </c>
      <c r="M23" s="536"/>
      <c r="N23" s="183" t="s">
        <v>315</v>
      </c>
    </row>
    <row r="24" spans="1:14" ht="15.9" customHeight="1">
      <c r="A24" s="903"/>
      <c r="B24" s="187"/>
      <c r="C24" s="189"/>
      <c r="D24" s="188" t="s">
        <v>613</v>
      </c>
      <c r="E24" s="187"/>
      <c r="F24" s="187"/>
      <c r="G24" s="187"/>
      <c r="H24" s="187"/>
      <c r="I24" s="187"/>
      <c r="J24" s="186"/>
      <c r="K24" s="539"/>
      <c r="L24" s="532" t="s">
        <v>316</v>
      </c>
      <c r="M24" s="533"/>
      <c r="N24" s="173" t="s">
        <v>315</v>
      </c>
    </row>
    <row r="25" spans="1:14" ht="15.9" customHeight="1">
      <c r="A25" s="903"/>
      <c r="B25" s="194"/>
      <c r="C25" s="193"/>
      <c r="D25" s="192"/>
      <c r="E25" s="191"/>
      <c r="F25" s="191"/>
      <c r="G25" s="191"/>
      <c r="H25" s="191"/>
      <c r="I25" s="191"/>
      <c r="J25" s="190"/>
      <c r="K25" s="538"/>
      <c r="L25" s="535" t="s">
        <v>318</v>
      </c>
      <c r="M25" s="536"/>
      <c r="N25" s="183" t="s">
        <v>315</v>
      </c>
    </row>
    <row r="26" spans="1:14" ht="15.75" customHeight="1">
      <c r="A26" s="903"/>
      <c r="B26" s="187"/>
      <c r="C26" s="189"/>
      <c r="D26" s="195"/>
      <c r="E26" s="187"/>
      <c r="F26" s="187"/>
      <c r="G26" s="187"/>
      <c r="H26" s="187"/>
      <c r="I26" s="187"/>
      <c r="J26" s="186"/>
      <c r="K26" s="539"/>
      <c r="L26" s="532" t="s">
        <v>316</v>
      </c>
      <c r="M26" s="533"/>
      <c r="N26" s="173" t="s">
        <v>315</v>
      </c>
    </row>
    <row r="27" spans="1:14" ht="15.9" customHeight="1">
      <c r="A27" s="903"/>
      <c r="B27" s="194"/>
      <c r="C27" s="193"/>
      <c r="D27" s="192" t="s">
        <v>640</v>
      </c>
      <c r="E27" s="191"/>
      <c r="F27" s="191"/>
      <c r="G27" s="191"/>
      <c r="H27" s="191"/>
      <c r="I27" s="191"/>
      <c r="J27" s="190"/>
      <c r="K27" s="538"/>
      <c r="L27" s="535" t="s">
        <v>318</v>
      </c>
      <c r="M27" s="536"/>
      <c r="N27" s="183" t="s">
        <v>315</v>
      </c>
    </row>
    <row r="28" spans="1:14" ht="15.9" customHeight="1" thickBot="1">
      <c r="A28" s="903"/>
      <c r="B28" s="322"/>
      <c r="C28" s="323"/>
      <c r="D28" s="324" t="s">
        <v>614</v>
      </c>
      <c r="E28" s="322"/>
      <c r="F28" s="322"/>
      <c r="G28" s="322"/>
      <c r="H28" s="322"/>
      <c r="I28" s="322"/>
      <c r="J28" s="325"/>
      <c r="K28" s="540"/>
      <c r="L28" s="541" t="s">
        <v>316</v>
      </c>
      <c r="M28" s="542"/>
      <c r="N28" s="331" t="s">
        <v>315</v>
      </c>
    </row>
    <row r="29" spans="1:14" ht="15.9" customHeight="1" thickTop="1" thickBot="1">
      <c r="A29" s="903"/>
      <c r="B29" s="930" t="s">
        <v>319</v>
      </c>
      <c r="C29" s="326" t="s">
        <v>615</v>
      </c>
      <c r="D29" s="327">
        <f>SUM(D8,D10,D14,D16,D18,D20,D12,D22)</f>
        <v>140</v>
      </c>
      <c r="E29" s="328"/>
      <c r="F29" s="328"/>
      <c r="G29" s="328"/>
      <c r="H29" s="327">
        <f>SUM(H8,H10,H14,H16,H18,H20,H12,H22)</f>
        <v>7500</v>
      </c>
      <c r="I29" s="328"/>
      <c r="J29" s="329"/>
      <c r="K29" s="932"/>
      <c r="L29" s="543" t="s">
        <v>318</v>
      </c>
      <c r="M29" s="544">
        <f>SUM(M7,M9,M13,M15,M17,M19,M11,M21)</f>
        <v>140</v>
      </c>
      <c r="N29" s="333" t="s">
        <v>315</v>
      </c>
    </row>
    <row r="30" spans="1:14" ht="15.9" customHeight="1" thickTop="1">
      <c r="A30" s="903"/>
      <c r="B30" s="931"/>
      <c r="C30" s="310" t="s">
        <v>317</v>
      </c>
      <c r="D30" s="178">
        <f>D29*1080</f>
        <v>151200</v>
      </c>
      <c r="E30" s="177"/>
      <c r="F30" s="177"/>
      <c r="G30" s="177"/>
      <c r="H30" s="178">
        <f>H29*30</f>
        <v>225000</v>
      </c>
      <c r="I30" s="177"/>
      <c r="J30" s="176">
        <f>SUM(J7:J22)</f>
        <v>376200</v>
      </c>
      <c r="K30" s="933"/>
      <c r="L30" s="532" t="s">
        <v>316</v>
      </c>
      <c r="M30" s="533">
        <f>SUM(M8,M10,M14,M16,M18,M20,M22)</f>
        <v>7490</v>
      </c>
      <c r="N30" s="173" t="s">
        <v>315</v>
      </c>
    </row>
    <row r="31" spans="1:14" ht="15.9" customHeight="1">
      <c r="A31" s="903"/>
      <c r="B31" s="928" t="s">
        <v>804</v>
      </c>
      <c r="C31" s="928"/>
      <c r="D31" s="928"/>
      <c r="E31" s="928"/>
      <c r="F31" s="928"/>
      <c r="G31" s="928"/>
      <c r="H31" s="928"/>
      <c r="I31" s="928"/>
      <c r="J31" s="928"/>
      <c r="K31" s="934"/>
      <c r="L31" s="934"/>
      <c r="M31" s="934"/>
      <c r="N31" s="934"/>
    </row>
    <row r="32" spans="1:14" s="170" customFormat="1" ht="15.9" customHeight="1">
      <c r="A32" s="903"/>
      <c r="B32" s="929"/>
      <c r="C32" s="929"/>
      <c r="D32" s="929"/>
      <c r="E32" s="929"/>
      <c r="F32" s="929"/>
      <c r="G32" s="929"/>
      <c r="H32" s="929"/>
      <c r="I32" s="929"/>
      <c r="J32" s="929"/>
      <c r="K32" s="935"/>
      <c r="L32" s="935"/>
      <c r="M32" s="935"/>
      <c r="N32" s="935"/>
    </row>
    <row r="33" spans="1:14" s="170" customFormat="1" ht="30" customHeight="1">
      <c r="A33" s="903"/>
      <c r="B33" s="929"/>
      <c r="C33" s="929"/>
      <c r="D33" s="929"/>
      <c r="E33" s="929"/>
      <c r="F33" s="929"/>
      <c r="G33" s="929"/>
      <c r="H33" s="929"/>
      <c r="I33" s="929"/>
      <c r="J33" s="929"/>
      <c r="K33" s="935"/>
      <c r="L33" s="935"/>
      <c r="M33" s="935"/>
      <c r="N33" s="935"/>
    </row>
    <row r="34" spans="1:14" s="170" customFormat="1" ht="10.8">
      <c r="B34" s="171"/>
    </row>
    <row r="35" spans="1:14" ht="14.4">
      <c r="B35" s="169"/>
      <c r="C35" s="168"/>
      <c r="D35" s="168"/>
      <c r="E35" s="168"/>
      <c r="F35" s="168"/>
      <c r="G35" s="168"/>
      <c r="H35" s="168"/>
      <c r="I35" s="168"/>
      <c r="J35" s="168"/>
      <c r="K35" s="168"/>
      <c r="L35" s="168"/>
      <c r="M35" s="168"/>
      <c r="N35" s="168"/>
    </row>
  </sheetData>
  <mergeCells count="18">
    <mergeCell ref="A1:A33"/>
    <mergeCell ref="J2:N2"/>
    <mergeCell ref="J5:J6"/>
    <mergeCell ref="L5:N5"/>
    <mergeCell ref="L6:N6"/>
    <mergeCell ref="J9:J10"/>
    <mergeCell ref="J7:J8"/>
    <mergeCell ref="K4:M4"/>
    <mergeCell ref="B31:J33"/>
    <mergeCell ref="B29:B30"/>
    <mergeCell ref="K29:K30"/>
    <mergeCell ref="K31:N33"/>
    <mergeCell ref="J11:J12"/>
    <mergeCell ref="J21:J22"/>
    <mergeCell ref="J13:J14"/>
    <mergeCell ref="J15:J16"/>
    <mergeCell ref="J17:J18"/>
    <mergeCell ref="J19:J20"/>
  </mergeCells>
  <phoneticPr fontId="3"/>
  <printOptions horizontalCentered="1" verticalCentered="1"/>
  <pageMargins left="0.39370078740157483" right="0.39370078740157483" top="0.59055118110236227" bottom="0.59055118110236227" header="0.59055118110236227" footer="0.59055118110236227"/>
  <pageSetup paperSize="9" firstPageNumber="67" orientation="landscape" useFirstPageNumber="1" r:id="rId1"/>
  <headerFooter>
    <oddFooter>&amp;R&amp;"ＭＳ 明朝,標準"&amp;6&lt;E&gt;</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p59目次</vt:lpstr>
      <vt:lpstr>p60様式第１号(甲)</vt:lpstr>
      <vt:lpstr>p61様式第１号(乙1)</vt:lpstr>
      <vt:lpstr>p62様式第１号(乙2)</vt:lpstr>
      <vt:lpstr>p63様式第２号</vt:lpstr>
      <vt:lpstr>p64別紙１－１集計表</vt:lpstr>
      <vt:lpstr>p65別紙１生産者名等</vt:lpstr>
      <vt:lpstr>p66別紙２</vt:lpstr>
      <vt:lpstr>p67別紙３</vt:lpstr>
      <vt:lpstr>p68別紙３-１</vt:lpstr>
      <vt:lpstr>p69別紙４</vt:lpstr>
      <vt:lpstr>p70ｶﾞｲﾄﾞﾗｲﾝ表示  (個人）</vt:lpstr>
      <vt:lpstr>p71ｶﾞｲﾄﾞﾗｲﾝ表示 （組織）</vt:lpstr>
      <vt:lpstr>p72付表１</vt:lpstr>
      <vt:lpstr>p73付表２</vt:lpstr>
      <vt:lpstr>p74付表３</vt:lpstr>
      <vt:lpstr>p59目次!Print_Area</vt:lpstr>
      <vt:lpstr>p63様式第２号!Print_Area</vt:lpstr>
      <vt:lpstr>'p64別紙１－１集計表'!Print_Area</vt:lpstr>
      <vt:lpstr>p65別紙１生産者名等!Print_Area</vt:lpstr>
      <vt:lpstr>p66別紙２!Print_Area</vt:lpstr>
      <vt:lpstr>p67別紙３!Print_Area</vt:lpstr>
      <vt:lpstr>'p68別紙３-１'!Print_Area</vt:lpstr>
      <vt:lpstr>p69別紙４!Print_Area</vt:lpstr>
      <vt:lpstr>'p70ｶﾞｲﾄﾞﾗｲﾝ表示  (個人）'!Print_Area</vt:lpstr>
      <vt:lpstr>'p71ｶﾞｲﾄﾞﾗｲﾝ表示 （組織）'!Print_Area</vt:lpstr>
      <vt:lpstr>p72付表１!Print_Area</vt:lpstr>
      <vt:lpstr>p73付表２!Print_Area</vt:lpstr>
      <vt:lpstr>p74付表３!Print_Area</vt:lpstr>
      <vt:lpstr>'p64別紙１－１集計表'!Print_Titles</vt:lpstr>
      <vt:lpstr>p65別紙１生産者名等!Print_Titles</vt:lpstr>
      <vt:lpstr>'p68別紙３-１'!Print_Titles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片桐 千穂</cp:lastModifiedBy>
  <cp:lastPrinted>2022-11-01T04:35:55Z</cp:lastPrinted>
  <dcterms:created xsi:type="dcterms:W3CDTF">2021-11-04T06:08:00Z</dcterms:created>
  <dcterms:modified xsi:type="dcterms:W3CDTF">2022-12-28T02:58:10Z</dcterms:modified>
</cp:coreProperties>
</file>