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Users\sagaeta\Documents\寒河江\001 R05 寒河江\01 全般\R050623 理事長異動\特別栽培様式\"/>
    </mc:Choice>
  </mc:AlternateContent>
  <xr:revisionPtr revIDLastSave="0" documentId="13_ncr:1_{E24B9317-E314-4E42-A2AE-02438EDD4EB2}" xr6:coauthVersionLast="47" xr6:coauthVersionMax="47" xr10:uidLastSave="{00000000-0000-0000-0000-000000000000}"/>
  <bookViews>
    <workbookView xWindow="15435" yWindow="75" windowWidth="13275" windowHeight="15315" tabRatio="899" activeTab="1" xr2:uid="{00000000-000D-0000-FFFF-FFFF00000000}"/>
  </bookViews>
  <sheets>
    <sheet name="p59目次" sheetId="7" r:id="rId1"/>
    <sheet name="p60様式第１号(甲)" sheetId="1" r:id="rId2"/>
    <sheet name="p61様式第１号(乙1)" sheetId="6" r:id="rId3"/>
    <sheet name="p62様式第１号(乙2)" sheetId="4" r:id="rId4"/>
    <sheet name="p63様式第２号" sheetId="8" r:id="rId5"/>
    <sheet name="p64別紙１－１集計表" sheetId="9" r:id="rId6"/>
    <sheet name="p65別紙１生産者名等" sheetId="41" r:id="rId7"/>
    <sheet name="p66別紙２" sheetId="11" r:id="rId8"/>
    <sheet name="p67別紙３" sheetId="12" r:id="rId9"/>
    <sheet name="p68別紙３-１" sheetId="32" r:id="rId10"/>
    <sheet name="p69別紙４" sheetId="13" r:id="rId11"/>
    <sheet name="p70ｶﾞｲﾄﾞﾗｲﾝ表示  (個人）" sheetId="40" r:id="rId12"/>
    <sheet name="p71ｶﾞｲﾄﾞﾗｲﾝ表示 （組織）" sheetId="39" r:id="rId13"/>
    <sheet name="p72付表１" sheetId="14" r:id="rId14"/>
    <sheet name="p73付表２" sheetId="15" r:id="rId15"/>
    <sheet name="p74付表３" sheetId="16" r:id="rId16"/>
  </sheets>
  <definedNames>
    <definedName name="_xlnm.Print_Area" localSheetId="0">p59目次!$A$1:$K$40</definedName>
    <definedName name="_xlnm.Print_Area" localSheetId="4">p63様式第２号!$A$1:$K$49</definedName>
    <definedName name="_xlnm.Print_Area" localSheetId="5">'p64別紙１－１集計表'!$A$2:$Q$46</definedName>
    <definedName name="_xlnm.Print_Area" localSheetId="6">p65別紙１生産者名等!$A$1:$H$47</definedName>
    <definedName name="_xlnm.Print_Area" localSheetId="7">p66別紙２!$A$1:$W$45</definedName>
    <definedName name="_xlnm.Print_Area" localSheetId="8">p67別紙３!$A$1:$N$33</definedName>
    <definedName name="_xlnm.Print_Area" localSheetId="9">'p68別紙３-１'!$A$1:$V$35</definedName>
    <definedName name="_xlnm.Print_Area" localSheetId="10">p69別紙４!$A$1:$P$37</definedName>
    <definedName name="_xlnm.Print_Area" localSheetId="11">'p70ｶﾞｲﾄﾞﾗｲﾝ表示  (個人）'!$B$1:$AC$60</definedName>
    <definedName name="_xlnm.Print_Area" localSheetId="12">'p71ｶﾞｲﾄﾞﾗｲﾝ表示 （組織）'!$B$1:$AC$60</definedName>
    <definedName name="_xlnm.Print_Area" localSheetId="13">p72付表１!$A$1:$AG$55</definedName>
    <definedName name="_xlnm.Print_Area" localSheetId="14">p73付表２!$A$1:$AG$59</definedName>
    <definedName name="_xlnm.Print_Area" localSheetId="15">p74付表３!$A$1:$O$56</definedName>
    <definedName name="_xlnm.Print_Titles" localSheetId="5">'p64別紙１－１集計表'!$2:$6</definedName>
    <definedName name="_xlnm.Print_Titles" localSheetId="6">p65別紙１生産者名等!$1:$5</definedName>
    <definedName name="_xlnm.Print_Titles" localSheetId="9">'p68別紙３-１'!$6:$7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3" i="32" l="1"/>
  <c r="D29" i="12" l="1"/>
  <c r="H29" i="12"/>
  <c r="H30" i="12" s="1"/>
  <c r="J21" i="12"/>
  <c r="J11" i="12"/>
  <c r="Q17" i="32"/>
  <c r="Q29" i="32" s="1"/>
  <c r="Q16" i="32"/>
  <c r="Q28" i="32" s="1"/>
  <c r="P13" i="32"/>
  <c r="G13" i="32"/>
  <c r="P12" i="32"/>
  <c r="J28" i="32"/>
  <c r="J29" i="32" s="1"/>
  <c r="I28" i="32"/>
  <c r="I29" i="32" s="1"/>
  <c r="F29" i="32"/>
  <c r="P25" i="32"/>
  <c r="P24" i="32"/>
  <c r="G25" i="32"/>
  <c r="G19" i="32"/>
  <c r="T19" i="32"/>
  <c r="P19" i="32"/>
  <c r="T18" i="32"/>
  <c r="P18" i="32"/>
  <c r="G11" i="32"/>
  <c r="G15" i="32"/>
  <c r="G17" i="32"/>
  <c r="G21" i="32"/>
  <c r="P21" i="32"/>
  <c r="P20" i="32"/>
  <c r="G9" i="32"/>
  <c r="H42" i="4"/>
  <c r="F42" i="4"/>
  <c r="I41" i="4"/>
  <c r="I40" i="4"/>
  <c r="H42" i="6"/>
  <c r="O30" i="13"/>
  <c r="O29" i="13"/>
  <c r="N39" i="11"/>
  <c r="N40" i="11" s="1"/>
  <c r="O28" i="32"/>
  <c r="O29" i="32" s="1"/>
  <c r="N28" i="32"/>
  <c r="N29" i="32" s="1"/>
  <c r="M28" i="32"/>
  <c r="M29" i="32" s="1"/>
  <c r="L28" i="32"/>
  <c r="L29" i="32" s="1"/>
  <c r="K28" i="32"/>
  <c r="K29" i="32" s="1"/>
  <c r="P23" i="32"/>
  <c r="P22" i="32"/>
  <c r="T17" i="32"/>
  <c r="T16" i="32"/>
  <c r="P15" i="32"/>
  <c r="P14" i="32"/>
  <c r="P11" i="32"/>
  <c r="P10" i="32"/>
  <c r="P9" i="32"/>
  <c r="P8" i="32"/>
  <c r="O7" i="32"/>
  <c r="N7" i="32"/>
  <c r="M7" i="32"/>
  <c r="L7" i="32"/>
  <c r="K7" i="32"/>
  <c r="J7" i="32"/>
  <c r="I42" i="4" l="1"/>
  <c r="P29" i="32"/>
  <c r="R29" i="32" s="1"/>
  <c r="T29" i="32"/>
  <c r="P28" i="32"/>
  <c r="R28" i="32" s="1"/>
  <c r="G29" i="32"/>
  <c r="T28" i="32"/>
  <c r="O37" i="9"/>
  <c r="G30" i="13" l="1"/>
  <c r="H30" i="13"/>
  <c r="L30" i="13"/>
  <c r="M30" i="13"/>
  <c r="J7" i="12"/>
  <c r="M7" i="12"/>
  <c r="M8" i="12"/>
  <c r="J9" i="12"/>
  <c r="M10" i="12"/>
  <c r="J13" i="12"/>
  <c r="M13" i="12"/>
  <c r="M14" i="12"/>
  <c r="J15" i="12"/>
  <c r="J17" i="12"/>
  <c r="M17" i="12"/>
  <c r="M18" i="12"/>
  <c r="J19" i="12"/>
  <c r="M19" i="12"/>
  <c r="M20" i="12"/>
  <c r="D30" i="12"/>
  <c r="M29" i="12" l="1"/>
  <c r="J30" i="12"/>
  <c r="M30" i="12"/>
  <c r="U40" i="11"/>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D35" i="9"/>
  <c r="E35" i="9"/>
  <c r="F35" i="9"/>
  <c r="G35" i="9"/>
  <c r="H35" i="9"/>
  <c r="I35" i="9"/>
  <c r="J35" i="9"/>
  <c r="K35" i="9"/>
  <c r="L35" i="9"/>
  <c r="M35" i="9"/>
  <c r="N35" i="9"/>
  <c r="D36" i="9"/>
  <c r="E36" i="9"/>
  <c r="F36" i="9"/>
  <c r="G36" i="9"/>
  <c r="H36" i="9"/>
  <c r="I36" i="9"/>
  <c r="J36" i="9"/>
  <c r="K36" i="9"/>
  <c r="L36" i="9"/>
  <c r="M36" i="9"/>
  <c r="N36" i="9"/>
  <c r="D38" i="9"/>
  <c r="E38" i="9"/>
  <c r="F38" i="9"/>
  <c r="G38" i="9"/>
  <c r="H38" i="9"/>
  <c r="I38" i="9"/>
  <c r="J38" i="9"/>
  <c r="K38" i="9"/>
  <c r="L38" i="9"/>
  <c r="M38" i="9"/>
  <c r="N38" i="9"/>
  <c r="O38" i="9" l="1"/>
  <c r="O36" i="9"/>
  <c r="O35" i="9"/>
  <c r="F42" i="6"/>
  <c r="I42" i="6" s="1"/>
  <c r="I41" i="6"/>
  <c r="I40" i="6"/>
  <c r="D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I5" authorId="0" shapeId="0" xr:uid="{B482C041-4F04-4A53-98B0-167FCC7FFA8D}">
      <text>
        <r>
          <rPr>
            <b/>
            <sz val="9"/>
            <color indexed="81"/>
            <rFont val="MS P ゴシック"/>
            <family val="3"/>
            <charset val="128"/>
          </rPr>
          <t>片桐 千穂:</t>
        </r>
        <r>
          <rPr>
            <sz val="9"/>
            <color indexed="81"/>
            <rFont val="MS P ゴシック"/>
            <family val="3"/>
            <charset val="128"/>
          </rPr>
          <t xml:space="preserve">
年次変更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片桐 千穂</author>
    <author>ync13</author>
  </authors>
  <commentList>
    <comment ref="E12" authorId="0" shapeId="0" xr:uid="{081EA457-82EF-4A14-946A-66A70110BB04}">
      <text>
        <r>
          <rPr>
            <b/>
            <sz val="9"/>
            <color indexed="81"/>
            <rFont val="MS P ゴシック"/>
            <family val="3"/>
            <charset val="128"/>
          </rPr>
          <t>片桐 千穂:</t>
        </r>
        <r>
          <rPr>
            <sz val="9"/>
            <color indexed="81"/>
            <rFont val="MS P ゴシック"/>
            <family val="3"/>
            <charset val="128"/>
          </rPr>
          <t xml:space="preserve">
栽培責任者と同住所だったので、異なる住所とした
</t>
        </r>
      </text>
    </comment>
    <comment ref="I40" authorId="1" shapeId="0" xr:uid="{00000000-0006-0000-0200-000001000000}">
      <text>
        <r>
          <rPr>
            <b/>
            <sz val="8"/>
            <color indexed="10"/>
            <rFont val="ＭＳ Ｐゴシック"/>
            <family val="3"/>
            <charset val="128"/>
          </rPr>
          <t>計算式有り</t>
        </r>
      </text>
    </comment>
    <comment ref="I41" authorId="1" shapeId="0" xr:uid="{00000000-0006-0000-0200-000002000000}">
      <text>
        <r>
          <rPr>
            <b/>
            <sz val="8"/>
            <color indexed="10"/>
            <rFont val="ＭＳ Ｐゴシック"/>
            <family val="3"/>
            <charset val="128"/>
          </rPr>
          <t>計算式有り</t>
        </r>
      </text>
    </comment>
    <comment ref="H42" authorId="1" shapeId="0" xr:uid="{00000000-0006-0000-0200-000003000000}">
      <text>
        <r>
          <rPr>
            <b/>
            <sz val="8"/>
            <color indexed="10"/>
            <rFont val="ＭＳ Ｐゴシック"/>
            <family val="3"/>
            <charset val="128"/>
          </rPr>
          <t>計算式有り</t>
        </r>
      </text>
    </comment>
    <comment ref="I42" authorId="1" shapeId="0" xr:uid="{00000000-0006-0000-0200-000004000000}">
      <text>
        <r>
          <rPr>
            <b/>
            <sz val="8"/>
            <color indexed="10"/>
            <rFont val="ＭＳ Ｐゴシック"/>
            <family val="3"/>
            <charset val="128"/>
          </rPr>
          <t>計算式有り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ync13</author>
  </authors>
  <commentList>
    <comment ref="I40" authorId="0" shapeId="0" xr:uid="{00000000-0006-0000-0300-000001000000}">
      <text>
        <r>
          <rPr>
            <b/>
            <sz val="8"/>
            <color indexed="10"/>
            <rFont val="ＭＳ Ｐゴシック"/>
            <family val="3"/>
            <charset val="128"/>
          </rPr>
          <t>計算式有り</t>
        </r>
      </text>
    </comment>
    <comment ref="I41" authorId="0" shapeId="0" xr:uid="{00000000-0006-0000-0300-000002000000}">
      <text>
        <r>
          <rPr>
            <b/>
            <sz val="8"/>
            <color indexed="10"/>
            <rFont val="ＭＳ Ｐゴシック"/>
            <family val="3"/>
            <charset val="128"/>
          </rPr>
          <t>計算式有り</t>
        </r>
      </text>
    </comment>
    <comment ref="H42" authorId="0" shapeId="0" xr:uid="{00000000-0006-0000-0300-000003000000}">
      <text>
        <r>
          <rPr>
            <b/>
            <sz val="8"/>
            <color indexed="10"/>
            <rFont val="ＭＳ Ｐゴシック"/>
            <family val="3"/>
            <charset val="128"/>
          </rPr>
          <t>計算式有り</t>
        </r>
      </text>
    </comment>
    <comment ref="I42" authorId="0" shapeId="0" xr:uid="{00000000-0006-0000-0300-000004000000}">
      <text>
        <r>
          <rPr>
            <b/>
            <sz val="8"/>
            <color indexed="10"/>
            <rFont val="ＭＳ Ｐゴシック"/>
            <family val="3"/>
            <charset val="128"/>
          </rPr>
          <t>計算式有り</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H5" authorId="0" shapeId="0" xr:uid="{A46CC95E-04F8-43AB-9A0C-5FAB7627C0EC}">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2" authorId="0" shapeId="0" xr:uid="{69F83745-E520-4910-9B3B-D9CD320A8789}">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2" authorId="0" shapeId="0" xr:uid="{9C19371A-19E6-42D2-9AA5-B8A1456B1B8A}">
      <text>
        <r>
          <rPr>
            <b/>
            <sz val="9"/>
            <color indexed="81"/>
            <rFont val="MS P ゴシック"/>
            <family val="3"/>
            <charset val="128"/>
          </rPr>
          <t>片桐 千穂:</t>
        </r>
        <r>
          <rPr>
            <sz val="9"/>
            <color indexed="81"/>
            <rFont val="MS P ゴシック"/>
            <family val="3"/>
            <charset val="128"/>
          </rPr>
          <t xml:space="preserve">
年次
</t>
        </r>
      </text>
    </comment>
    <comment ref="E13" authorId="0" shapeId="0" xr:uid="{AD1E06A2-958F-47FC-8006-93245D71AA22}">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3" authorId="0" shapeId="0" xr:uid="{F1A728DA-0E72-4B04-A6B4-D91CB4C5BB2F}">
      <text>
        <r>
          <rPr>
            <b/>
            <sz val="9"/>
            <color indexed="81"/>
            <rFont val="MS P ゴシック"/>
            <family val="3"/>
            <charset val="128"/>
          </rPr>
          <t>片桐 千穂:</t>
        </r>
        <r>
          <rPr>
            <sz val="9"/>
            <color indexed="81"/>
            <rFont val="MS P ゴシック"/>
            <family val="3"/>
            <charset val="128"/>
          </rPr>
          <t xml:space="preserve">
年次
</t>
        </r>
      </text>
    </comment>
    <comment ref="C7" authorId="0" shapeId="0" xr:uid="{DE5DC9DB-56BA-47D7-B594-3121A7B92BF1}">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2" authorId="0" shapeId="0" xr:uid="{8AF4CF8A-A44A-4192-8FF5-527297F35E7A}">
      <text>
        <r>
          <rPr>
            <b/>
            <sz val="9"/>
            <color indexed="81"/>
            <rFont val="MS P ゴシック"/>
            <family val="3"/>
            <charset val="128"/>
          </rPr>
          <t>片桐 千穂:</t>
        </r>
        <r>
          <rPr>
            <sz val="9"/>
            <color indexed="81"/>
            <rFont val="MS P ゴシック"/>
            <family val="3"/>
            <charset val="128"/>
          </rPr>
          <t xml:space="preserve">
年次
</t>
        </r>
      </text>
    </comment>
    <comment ref="C9" authorId="0" shapeId="0" xr:uid="{B9B0DEE9-AE03-46F4-8A08-347D51CBD3EE}">
      <text>
        <r>
          <rPr>
            <b/>
            <sz val="9"/>
            <color indexed="81"/>
            <rFont val="MS P ゴシック"/>
            <family val="3"/>
            <charset val="128"/>
          </rPr>
          <t>片桐 千穂:</t>
        </r>
        <r>
          <rPr>
            <sz val="9"/>
            <color indexed="81"/>
            <rFont val="MS P ゴシック"/>
            <family val="3"/>
            <charset val="128"/>
          </rPr>
          <t xml:space="preserve">
年次
</t>
        </r>
      </text>
    </comment>
    <comment ref="H13" authorId="0" shapeId="0" xr:uid="{FD9E775E-CE44-4508-81F2-7E6CA94872C6}">
      <text>
        <r>
          <rPr>
            <b/>
            <sz val="9"/>
            <color indexed="81"/>
            <rFont val="MS P ゴシック"/>
            <family val="3"/>
            <charset val="128"/>
          </rPr>
          <t>片桐 千穂:</t>
        </r>
        <r>
          <rPr>
            <sz val="9"/>
            <color indexed="81"/>
            <rFont val="MS P ゴシック"/>
            <family val="3"/>
            <charset val="128"/>
          </rPr>
          <t xml:space="preserve">
慣行玄米削除
</t>
        </r>
      </text>
    </comment>
    <comment ref="H25" authorId="0" shapeId="0" xr:uid="{B78B45CA-CF9A-46CE-843B-FB5D7C964F0E}">
      <text>
        <r>
          <rPr>
            <b/>
            <sz val="9"/>
            <color indexed="81"/>
            <rFont val="MS P ゴシック"/>
            <family val="3"/>
            <charset val="128"/>
          </rPr>
          <t>片桐 千穂:</t>
        </r>
        <r>
          <rPr>
            <sz val="9"/>
            <color indexed="81"/>
            <rFont val="MS P ゴシック"/>
            <family val="3"/>
            <charset val="128"/>
          </rPr>
          <t xml:space="preserve">
慣行玄米削除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片桐 千穂</author>
  </authors>
  <commentList>
    <comment ref="B2" authorId="0" shapeId="0" xr:uid="{3D081DCD-FC70-4AF5-AB01-9CBAA04F04CF}">
      <text>
        <r>
          <rPr>
            <b/>
            <sz val="9"/>
            <color indexed="81"/>
            <rFont val="MS P ゴシック"/>
            <family val="3"/>
            <charset val="128"/>
          </rPr>
          <t>片桐 千穂:</t>
        </r>
        <r>
          <rPr>
            <sz val="9"/>
            <color indexed="81"/>
            <rFont val="MS P ゴシック"/>
            <family val="3"/>
            <charset val="128"/>
          </rPr>
          <t xml:space="preserve">
年次
</t>
        </r>
      </text>
    </comment>
    <comment ref="D8" authorId="0" shapeId="0" xr:uid="{FE7733AB-BE98-4165-BEA2-600DCB653E77}">
      <text>
        <r>
          <rPr>
            <b/>
            <sz val="9"/>
            <color indexed="81"/>
            <rFont val="MS P ゴシック"/>
            <family val="3"/>
            <charset val="128"/>
          </rPr>
          <t>片桐 千穂:</t>
        </r>
        <r>
          <rPr>
            <sz val="9"/>
            <color indexed="81"/>
            <rFont val="MS P ゴシック"/>
            <family val="3"/>
            <charset val="128"/>
          </rPr>
          <t xml:space="preserve">
年次
</t>
        </r>
      </text>
    </comment>
    <comment ref="I8" authorId="0" shapeId="0" xr:uid="{15C263FC-4357-47F6-954D-AAD0A367A092}">
      <text>
        <r>
          <rPr>
            <b/>
            <sz val="9"/>
            <color indexed="81"/>
            <rFont val="MS P ゴシック"/>
            <family val="3"/>
            <charset val="128"/>
          </rPr>
          <t>片桐 千穂:</t>
        </r>
        <r>
          <rPr>
            <sz val="9"/>
            <color indexed="81"/>
            <rFont val="MS P ゴシック"/>
            <family val="3"/>
            <charset val="128"/>
          </rPr>
          <t xml:space="preserve">
年次
</t>
        </r>
      </text>
    </comment>
  </commentList>
</comments>
</file>

<file path=xl/sharedStrings.xml><?xml version="1.0" encoding="utf-8"?>
<sst xmlns="http://schemas.openxmlformats.org/spreadsheetml/2006/main" count="1492" uniqueCount="823">
  <si>
    <t>山形県特別栽培農産物認証申請書</t>
  </si>
  <si>
    <t xml:space="preserve">                                            申請(代表)者名　　　　　　　　　　　　　　㊞</t>
  </si>
  <si>
    <t>　なお、認証を受けるにあたっては、上記規程を遵守します。</t>
  </si>
  <si>
    <t>記</t>
  </si>
  <si>
    <t>１ 申請区分</t>
  </si>
  <si>
    <t>生　産</t>
  </si>
  <si>
    <t>生産･精米</t>
  </si>
  <si>
    <t>－</t>
  </si>
  <si>
    <t>○</t>
  </si>
  <si>
    <t>主な履歴</t>
  </si>
  <si>
    <t>計</t>
  </si>
  <si>
    <t>延戸数</t>
  </si>
  <si>
    <t>実戸数</t>
  </si>
  <si>
    <t>交付申請枚数</t>
  </si>
  <si>
    <t>可</t>
  </si>
  <si>
    <t>申請者</t>
    <rPh sb="0" eb="3">
      <t>シンセイシャ</t>
    </rPh>
    <phoneticPr fontId="3"/>
  </si>
  <si>
    <t>電話番号</t>
    <rPh sb="0" eb="2">
      <t>デンワ</t>
    </rPh>
    <rPh sb="2" eb="4">
      <t>バンゴウ</t>
    </rPh>
    <phoneticPr fontId="3"/>
  </si>
  <si>
    <t>申請(代表)者名</t>
    <rPh sb="0" eb="2">
      <t>シンセイ</t>
    </rPh>
    <rPh sb="3" eb="5">
      <t>ダイヒョウ</t>
    </rPh>
    <rPh sb="6" eb="7">
      <t>シャ</t>
    </rPh>
    <rPh sb="7" eb="8">
      <t>メイ</t>
    </rPh>
    <phoneticPr fontId="3"/>
  </si>
  <si>
    <t>住所・所在地</t>
    <rPh sb="0" eb="2">
      <t>ジュウショ</t>
    </rPh>
    <rPh sb="3" eb="6">
      <t>ショザイチ</t>
    </rPh>
    <phoneticPr fontId="3"/>
  </si>
  <si>
    <t>残シール枚数</t>
    <phoneticPr fontId="3"/>
  </si>
  <si>
    <t>否</t>
    <rPh sb="0" eb="1">
      <t>ヒ</t>
    </rPh>
    <phoneticPr fontId="3"/>
  </si>
  <si>
    <t>FAX番号</t>
    <phoneticPr fontId="3"/>
  </si>
  <si>
    <t>E-mail</t>
    <phoneticPr fontId="3"/>
  </si>
  <si>
    <t>申請区分</t>
    <rPh sb="2" eb="4">
      <t>クブン</t>
    </rPh>
    <phoneticPr fontId="3"/>
  </si>
  <si>
    <t>区　分　内　容</t>
    <rPh sb="4" eb="5">
      <t>ウチ</t>
    </rPh>
    <rPh sb="6" eb="7">
      <t>ヨウ</t>
    </rPh>
    <phoneticPr fontId="3"/>
  </si>
  <si>
    <t>様式第2号</t>
    <rPh sb="2" eb="3">
      <t>ダイ</t>
    </rPh>
    <rPh sb="4" eb="5">
      <t>ゴウ</t>
    </rPh>
    <phoneticPr fontId="3"/>
  </si>
  <si>
    <t>※該当する申請区分欄の番号に○を付す。</t>
    <rPh sb="7" eb="9">
      <t>クブン</t>
    </rPh>
    <phoneticPr fontId="3"/>
  </si>
  <si>
    <t>現場栽培責任者等の有無</t>
    <rPh sb="2" eb="4">
      <t>サイバイ</t>
    </rPh>
    <rPh sb="4" eb="7">
      <t>セキニンシャ</t>
    </rPh>
    <rPh sb="7" eb="8">
      <t>トウ</t>
    </rPh>
    <phoneticPr fontId="3"/>
  </si>
  <si>
    <t>※1：広域生産組織や多品種申請の場合、地域･現場確認責任者･品種ごとの集計表(別紙1-1)を添付する。</t>
    <rPh sb="3" eb="5">
      <t>コウイキ</t>
    </rPh>
    <rPh sb="5" eb="7">
      <t>セイサン</t>
    </rPh>
    <rPh sb="7" eb="9">
      <t>ソシキ</t>
    </rPh>
    <rPh sb="10" eb="11">
      <t>タ</t>
    </rPh>
    <rPh sb="11" eb="13">
      <t>ヒンシュ</t>
    </rPh>
    <rPh sb="13" eb="15">
      <t>シンセイ</t>
    </rPh>
    <rPh sb="16" eb="18">
      <t>バアイ</t>
    </rPh>
    <rPh sb="19" eb="21">
      <t>チイキ</t>
    </rPh>
    <phoneticPr fontId="3"/>
  </si>
  <si>
    <t>生産組織等名</t>
    <rPh sb="0" eb="2">
      <t>セイサン</t>
    </rPh>
    <rPh sb="2" eb="3">
      <t>クミ</t>
    </rPh>
    <rPh sb="3" eb="4">
      <t>オリ</t>
    </rPh>
    <rPh sb="4" eb="5">
      <t>トウ</t>
    </rPh>
    <rPh sb="5" eb="6">
      <t>メイ</t>
    </rPh>
    <phoneticPr fontId="3"/>
  </si>
  <si>
    <t>当該年の特別栽培米受払台帳</t>
    <rPh sb="0" eb="2">
      <t>トウガイ</t>
    </rPh>
    <rPh sb="2" eb="3">
      <t>ネン</t>
    </rPh>
    <phoneticPr fontId="3"/>
  </si>
  <si>
    <t>項　　　　目</t>
    <phoneticPr fontId="3"/>
  </si>
  <si>
    <t>氏　　名</t>
    <phoneticPr fontId="3"/>
  </si>
  <si>
    <t>組 織 名</t>
    <phoneticPr fontId="3"/>
  </si>
  <si>
    <t>役　　職</t>
    <phoneticPr fontId="3"/>
  </si>
  <si>
    <r>
      <t>貼</t>
    </r>
    <r>
      <rPr>
        <sz val="6"/>
        <color theme="1"/>
        <rFont val="ＭＳ 明朝"/>
        <family val="1"/>
        <charset val="128"/>
      </rPr>
      <t xml:space="preserve"> </t>
    </r>
    <r>
      <rPr>
        <sz val="11"/>
        <color theme="1"/>
        <rFont val="ＭＳ 明朝"/>
        <family val="1"/>
        <charset val="128"/>
      </rPr>
      <t>付</t>
    </r>
    <r>
      <rPr>
        <sz val="6"/>
        <color theme="1"/>
        <rFont val="ＭＳ 明朝"/>
        <family val="1"/>
        <charset val="128"/>
      </rPr>
      <t xml:space="preserve"> </t>
    </r>
    <r>
      <rPr>
        <sz val="11"/>
        <color theme="1"/>
        <rFont val="ＭＳ 明朝"/>
        <family val="1"/>
        <charset val="128"/>
      </rPr>
      <t>総</t>
    </r>
    <r>
      <rPr>
        <sz val="6"/>
        <color theme="1"/>
        <rFont val="ＭＳ 明朝"/>
        <family val="1"/>
        <charset val="128"/>
      </rPr>
      <t xml:space="preserve"> </t>
    </r>
    <r>
      <rPr>
        <sz val="11"/>
        <color theme="1"/>
        <rFont val="ＭＳ 明朝"/>
        <family val="1"/>
        <charset val="128"/>
      </rPr>
      <t>枚</t>
    </r>
    <r>
      <rPr>
        <sz val="6"/>
        <color theme="1"/>
        <rFont val="ＭＳ 明朝"/>
        <family val="1"/>
        <charset val="128"/>
      </rPr>
      <t xml:space="preserve"> </t>
    </r>
    <r>
      <rPr>
        <sz val="11"/>
        <color theme="1"/>
        <rFont val="ＭＳ 明朝"/>
        <family val="1"/>
        <charset val="128"/>
      </rPr>
      <t>数</t>
    </r>
    <phoneticPr fontId="3"/>
  </si>
  <si>
    <t>　　　　　　　　　　　　　　　　申請区分
　添付資料</t>
    <rPh sb="16" eb="18">
      <t>シンセイ</t>
    </rPh>
    <rPh sb="18" eb="20">
      <t>クブン</t>
    </rPh>
    <phoneticPr fontId="3"/>
  </si>
  <si>
    <t>備　　　　　考</t>
    <rPh sb="0" eb="1">
      <t>ビ</t>
    </rPh>
    <rPh sb="6" eb="7">
      <t>コウ</t>
    </rPh>
    <phoneticPr fontId="3"/>
  </si>
  <si>
    <t>※残シール枚数の計上区分について、①又は②のいずれかに○を付す。</t>
    <rPh sb="1" eb="2">
      <t>ザン</t>
    </rPh>
    <rPh sb="5" eb="7">
      <t>マイスウ</t>
    </rPh>
    <rPh sb="8" eb="10">
      <t>ケイジョウ</t>
    </rPh>
    <rPh sb="10" eb="12">
      <t>クブン</t>
    </rPh>
    <rPh sb="18" eb="19">
      <t>マタ</t>
    </rPh>
    <rPh sb="29" eb="30">
      <t>フ</t>
    </rPh>
    <phoneticPr fontId="3"/>
  </si>
  <si>
    <t>様式第１号(甲)</t>
    <rPh sb="6" eb="7">
      <t>コウ</t>
    </rPh>
    <phoneticPr fontId="3"/>
  </si>
  <si>
    <t>様式第１号(乙)</t>
    <rPh sb="6" eb="7">
      <t>オツ</t>
    </rPh>
    <phoneticPr fontId="3"/>
  </si>
  <si>
    <t>○○市○○町○－○</t>
    <rPh sb="2" eb="3">
      <t>シ</t>
    </rPh>
    <rPh sb="5" eb="6">
      <t>マチ</t>
    </rPh>
    <phoneticPr fontId="3"/>
  </si>
  <si>
    <t>○○農業協同組合営農部園芸課指導係長</t>
    <rPh sb="2" eb="4">
      <t>ノウギョウ</t>
    </rPh>
    <rPh sb="4" eb="6">
      <t>キョウドウ</t>
    </rPh>
    <rPh sb="6" eb="8">
      <t>クミアイ</t>
    </rPh>
    <rPh sb="8" eb="10">
      <t>エイノウ</t>
    </rPh>
    <rPh sb="10" eb="11">
      <t>ブ</t>
    </rPh>
    <rPh sb="11" eb="13">
      <t>エンゲイ</t>
    </rPh>
    <rPh sb="13" eb="14">
      <t>カ</t>
    </rPh>
    <rPh sb="14" eb="16">
      <t>シドウ</t>
    </rPh>
    <rPh sb="16" eb="18">
      <t>カカリチョウ</t>
    </rPh>
    <phoneticPr fontId="3"/>
  </si>
  <si>
    <t>○○農業協同組合営農部園芸課長</t>
    <rPh sb="2" eb="4">
      <t>ノウギョウ</t>
    </rPh>
    <rPh sb="4" eb="6">
      <t>キョウドウ</t>
    </rPh>
    <rPh sb="6" eb="8">
      <t>クミアイ</t>
    </rPh>
    <rPh sb="8" eb="10">
      <t>エイノウ</t>
    </rPh>
    <rPh sb="10" eb="11">
      <t>ブ</t>
    </rPh>
    <rPh sb="11" eb="13">
      <t>エンゲイ</t>
    </rPh>
    <rPh sb="13" eb="14">
      <t>カ</t>
    </rPh>
    <phoneticPr fontId="3"/>
  </si>
  <si>
    <r>
      <t xml:space="preserve">  </t>
    </r>
    <r>
      <rPr>
        <sz val="8"/>
        <color theme="1"/>
        <rFont val="ＭＳ 明朝"/>
        <family val="1"/>
        <charset val="128"/>
      </rPr>
      <t>公益財団法人</t>
    </r>
    <r>
      <rPr>
        <sz val="11"/>
        <color theme="1"/>
        <rFont val="ＭＳ 明朝"/>
        <family val="1"/>
        <charset val="128"/>
      </rPr>
      <t xml:space="preserve"> やまがた農業支援センター</t>
    </r>
    <rPh sb="2" eb="4">
      <t>コウエキ</t>
    </rPh>
    <rPh sb="4" eb="6">
      <t>ザイダン</t>
    </rPh>
    <rPh sb="6" eb="8">
      <t>ホウジン</t>
    </rPh>
    <phoneticPr fontId="3"/>
  </si>
  <si>
    <t>　このことについて、公益財団法人やまがた農業支援センター特別栽培農産物認証業務規程</t>
    <rPh sb="10" eb="16">
      <t>コウエキ</t>
    </rPh>
    <phoneticPr fontId="3"/>
  </si>
  <si>
    <t>第５条第１項の規定により、関係書類を添えて申請します。</t>
    <rPh sb="0" eb="1">
      <t>ダイ</t>
    </rPh>
    <rPh sb="2" eb="3">
      <t>ジョウ</t>
    </rPh>
    <phoneticPr fontId="3"/>
  </si>
  <si>
    <t>　本申請書の添付資料は次のとおりとなりますので、十分確認の上提出してください。</t>
    <rPh sb="1" eb="2">
      <t>ホン</t>
    </rPh>
    <rPh sb="2" eb="5">
      <t>シンセイショ</t>
    </rPh>
    <rPh sb="6" eb="8">
      <t>テンプ</t>
    </rPh>
    <rPh sb="8" eb="10">
      <t>シリョウ</t>
    </rPh>
    <rPh sb="11" eb="12">
      <t>ツギ</t>
    </rPh>
    <rPh sb="24" eb="26">
      <t>ジュウブン</t>
    </rPh>
    <rPh sb="26" eb="28">
      <t>カクニン</t>
    </rPh>
    <rPh sb="29" eb="30">
      <t>ウエ</t>
    </rPh>
    <rPh sb="30" eb="32">
      <t>テイシュツ</t>
    </rPh>
    <phoneticPr fontId="14"/>
  </si>
  <si>
    <t>２ 申請担当者連絡先</t>
    <rPh sb="2" eb="4">
      <t>シンセイ</t>
    </rPh>
    <rPh sb="4" eb="7">
      <t>タントウシャ</t>
    </rPh>
    <rPh sb="7" eb="10">
      <t>レンラクサキ</t>
    </rPh>
    <phoneticPr fontId="14"/>
  </si>
  <si>
    <t>氏　名</t>
    <rPh sb="0" eb="1">
      <t>シ</t>
    </rPh>
    <rPh sb="2" eb="3">
      <t>メイ</t>
    </rPh>
    <phoneticPr fontId="14"/>
  </si>
  <si>
    <t>電話番号</t>
    <rPh sb="0" eb="2">
      <t>デンワ</t>
    </rPh>
    <rPh sb="2" eb="4">
      <t>バンゴウ</t>
    </rPh>
    <phoneticPr fontId="14"/>
  </si>
  <si>
    <t>部署名</t>
    <rPh sb="0" eb="2">
      <t>ブショ</t>
    </rPh>
    <rPh sb="2" eb="3">
      <t>メイ</t>
    </rPh>
    <phoneticPr fontId="14"/>
  </si>
  <si>
    <t>資料送付先</t>
    <rPh sb="0" eb="2">
      <t>シリョウ</t>
    </rPh>
    <rPh sb="2" eb="4">
      <t>ソウフ</t>
    </rPh>
    <rPh sb="4" eb="5">
      <t>サキ</t>
    </rPh>
    <phoneticPr fontId="14"/>
  </si>
  <si>
    <t>JA○○　△△支所△△△△課</t>
    <rPh sb="7" eb="9">
      <t>シショ</t>
    </rPh>
    <rPh sb="13" eb="14">
      <t>カ</t>
    </rPh>
    <phoneticPr fontId="3"/>
  </si>
  <si>
    <t>山形市緑町六丁目９０－１５</t>
    <rPh sb="0" eb="3">
      <t>ヤマガタシ</t>
    </rPh>
    <rPh sb="3" eb="5">
      <t>ミドリチョウ</t>
    </rPh>
    <rPh sb="5" eb="8">
      <t>ロクチョウメ</t>
    </rPh>
    <phoneticPr fontId="3"/>
  </si>
  <si>
    <t>ＦＡＸ</t>
    <phoneticPr fontId="3"/>
  </si>
  <si>
    <t>　○○市○○町○番△号</t>
    <rPh sb="3" eb="4">
      <t>シ</t>
    </rPh>
    <rPh sb="6" eb="7">
      <t>マチ</t>
    </rPh>
    <rPh sb="8" eb="9">
      <t>バン</t>
    </rPh>
    <rPh sb="10" eb="11">
      <t>ゴウ</t>
    </rPh>
    <phoneticPr fontId="3"/>
  </si>
  <si>
    <t>所 在 地</t>
    <rPh sb="0" eb="1">
      <t>ショ</t>
    </rPh>
    <rPh sb="2" eb="3">
      <t>ザイ</t>
    </rPh>
    <rPh sb="4" eb="5">
      <t>チ</t>
    </rPh>
    <phoneticPr fontId="3"/>
  </si>
  <si>
    <t>○○農業協同組合○○支店長</t>
    <rPh sb="2" eb="4">
      <t>ノウギョウ</t>
    </rPh>
    <rPh sb="4" eb="6">
      <t>キョウドウ</t>
    </rPh>
    <rPh sb="6" eb="8">
      <t>クミアイ</t>
    </rPh>
    <rPh sb="10" eb="12">
      <t>シテン</t>
    </rPh>
    <rPh sb="12" eb="13">
      <t>チョウ</t>
    </rPh>
    <phoneticPr fontId="3"/>
  </si>
  <si>
    <t>JA○○特栽米研究会</t>
    <rPh sb="4" eb="5">
      <t>トク</t>
    </rPh>
    <rPh sb="5" eb="6">
      <t>サイ</t>
    </rPh>
    <rPh sb="6" eb="7">
      <t>マイ</t>
    </rPh>
    <rPh sb="7" eb="10">
      <t>ケンキュウカイ</t>
    </rPh>
    <phoneticPr fontId="3"/>
  </si>
  <si>
    <t>　次長</t>
    <rPh sb="1" eb="3">
      <t>ジチョウ</t>
    </rPh>
    <phoneticPr fontId="3"/>
  </si>
  <si>
    <t>○○農業協同組合営農部生産管理課長</t>
    <rPh sb="2" eb="4">
      <t>ノウギョウ</t>
    </rPh>
    <rPh sb="4" eb="6">
      <t>キョウドウ</t>
    </rPh>
    <rPh sb="6" eb="8">
      <t>クミアイ</t>
    </rPh>
    <rPh sb="8" eb="10">
      <t>エイノウ</t>
    </rPh>
    <rPh sb="10" eb="11">
      <t>ブ</t>
    </rPh>
    <rPh sb="11" eb="13">
      <t>セイサン</t>
    </rPh>
    <rPh sb="13" eb="15">
      <t>カンリ</t>
    </rPh>
    <rPh sb="15" eb="17">
      <t>カチョウ</t>
    </rPh>
    <phoneticPr fontId="3"/>
  </si>
  <si>
    <t>JA○○ 営農部</t>
    <rPh sb="5" eb="7">
      <t>エイノウ</t>
    </rPh>
    <rPh sb="7" eb="8">
      <t>ブ</t>
    </rPh>
    <phoneticPr fontId="3"/>
  </si>
  <si>
    <t>　販売管理課長</t>
    <rPh sb="1" eb="3">
      <t>ハンバイ</t>
    </rPh>
    <rPh sb="3" eb="5">
      <t>カンリ</t>
    </rPh>
    <rPh sb="5" eb="7">
      <t>カチョウ</t>
    </rPh>
    <phoneticPr fontId="3"/>
  </si>
  <si>
    <t>　○○市◎◎町△番○号</t>
    <rPh sb="3" eb="4">
      <t>シ</t>
    </rPh>
    <rPh sb="6" eb="7">
      <t>マチ</t>
    </rPh>
    <rPh sb="8" eb="9">
      <t>バン</t>
    </rPh>
    <rPh sb="10" eb="11">
      <t>ゴウ</t>
    </rPh>
    <phoneticPr fontId="3"/>
  </si>
  <si>
    <t>○○農業協同組合営農部稲作指導係長</t>
    <rPh sb="2" eb="4">
      <t>ノウギョウ</t>
    </rPh>
    <rPh sb="4" eb="6">
      <t>キョウドウ</t>
    </rPh>
    <rPh sb="6" eb="8">
      <t>クミアイ</t>
    </rPh>
    <rPh sb="8" eb="10">
      <t>エイノウ</t>
    </rPh>
    <rPh sb="10" eb="11">
      <t>ブ</t>
    </rPh>
    <rPh sb="11" eb="13">
      <t>イナサク</t>
    </rPh>
    <rPh sb="13" eb="15">
      <t>シドウ</t>
    </rPh>
    <rPh sb="15" eb="17">
      <t>カカリチョウ</t>
    </rPh>
    <phoneticPr fontId="3"/>
  </si>
  <si>
    <t>○○農業協同組合営農部調査役</t>
    <rPh sb="2" eb="4">
      <t>ノウギョウ</t>
    </rPh>
    <rPh sb="4" eb="6">
      <t>キョウドウ</t>
    </rPh>
    <rPh sb="6" eb="8">
      <t>クミアイ</t>
    </rPh>
    <rPh sb="8" eb="10">
      <t>エイノウ</t>
    </rPh>
    <rPh sb="10" eb="11">
      <t>ブ</t>
    </rPh>
    <rPh sb="11" eb="14">
      <t>チョウサヤク</t>
    </rPh>
    <phoneticPr fontId="3"/>
  </si>
  <si>
    <t>○○農業協同組合◎◎センター販売課長</t>
    <rPh sb="2" eb="4">
      <t>ノウギョウ</t>
    </rPh>
    <rPh sb="4" eb="6">
      <t>キョウドウ</t>
    </rPh>
    <rPh sb="6" eb="8">
      <t>クミアイ</t>
    </rPh>
    <rPh sb="14" eb="16">
      <t>ハンバイ</t>
    </rPh>
    <rPh sb="16" eb="18">
      <t>カチョウ</t>
    </rPh>
    <phoneticPr fontId="3"/>
  </si>
  <si>
    <t>○○農業協同組合◎◎センター長</t>
    <rPh sb="2" eb="4">
      <t>ノウギョウ</t>
    </rPh>
    <rPh sb="4" eb="6">
      <t>キョウドウ</t>
    </rPh>
    <rPh sb="6" eb="8">
      <t>クミアイ</t>
    </rPh>
    <rPh sb="14" eb="15">
      <t>チョウ</t>
    </rPh>
    <phoneticPr fontId="3"/>
  </si>
  <si>
    <t>※交付申請枚数は10枚単位に切り上げて記入する。</t>
    <rPh sb="1" eb="3">
      <t>コウフ</t>
    </rPh>
    <rPh sb="3" eb="5">
      <t>シンセイ</t>
    </rPh>
    <rPh sb="5" eb="7">
      <t>マイスウ</t>
    </rPh>
    <rPh sb="10" eb="11">
      <t>マイ</t>
    </rPh>
    <rPh sb="11" eb="13">
      <t>タンイ</t>
    </rPh>
    <rPh sb="14" eb="15">
      <t>キ</t>
    </rPh>
    <rPh sb="16" eb="17">
      <t>ア</t>
    </rPh>
    <rPh sb="19" eb="21">
      <t>キニュウ</t>
    </rPh>
    <phoneticPr fontId="3"/>
  </si>
  <si>
    <t>大ｼｰﾙ</t>
    <phoneticPr fontId="3"/>
  </si>
  <si>
    <t>小ｼｰﾙ</t>
    <phoneticPr fontId="3"/>
  </si>
  <si>
    <t>※「可」に○を付すと当センターのホームページ上の認証登録一覧に、
　 ｢品目･申請組織名･代表者名･市町村名･電話番号｣を掲載します｡</t>
    <rPh sb="61" eb="63">
      <t>ケイサイ</t>
    </rPh>
    <phoneticPr fontId="3"/>
  </si>
  <si>
    <t>住　　所</t>
    <rPh sb="0" eb="1">
      <t>ジュウ</t>
    </rPh>
    <rPh sb="3" eb="4">
      <t>ショ</t>
    </rPh>
    <phoneticPr fontId="3"/>
  </si>
  <si>
    <r>
      <t>【各責任者を</t>
    </r>
    <r>
      <rPr>
        <u/>
        <sz val="12"/>
        <color theme="1"/>
        <rFont val="ＭＳ ゴシック"/>
        <family val="3"/>
        <charset val="128"/>
      </rPr>
      <t>個人名で表示</t>
    </r>
    <r>
      <rPr>
        <sz val="12"/>
        <color theme="1"/>
        <rFont val="ＭＳ ゴシック"/>
        <family val="3"/>
        <charset val="128"/>
      </rPr>
      <t>する場合】</t>
    </r>
    <rPh sb="1" eb="2">
      <t>カク</t>
    </rPh>
    <rPh sb="2" eb="5">
      <t>セキニンシャ</t>
    </rPh>
    <rPh sb="6" eb="9">
      <t>コジンメイ</t>
    </rPh>
    <rPh sb="10" eb="12">
      <t>ヒョウジ</t>
    </rPh>
    <rPh sb="14" eb="16">
      <t>バアイ</t>
    </rPh>
    <phoneticPr fontId="3"/>
  </si>
  <si>
    <r>
      <t>【各責任者を</t>
    </r>
    <r>
      <rPr>
        <u/>
        <sz val="12"/>
        <color theme="1"/>
        <rFont val="ＭＳ ゴシック"/>
        <family val="3"/>
        <charset val="128"/>
      </rPr>
      <t>組織名で表示</t>
    </r>
    <r>
      <rPr>
        <sz val="12"/>
        <color theme="1"/>
        <rFont val="ＭＳ ゴシック"/>
        <family val="3"/>
        <charset val="128"/>
      </rPr>
      <t>する場合】</t>
    </r>
    <rPh sb="1" eb="2">
      <t>カク</t>
    </rPh>
    <rPh sb="2" eb="5">
      <t>セキニンシャ</t>
    </rPh>
    <rPh sb="6" eb="9">
      <t>ソシキメイ</t>
    </rPh>
    <rPh sb="10" eb="12">
      <t>ヒョウジ</t>
    </rPh>
    <rPh sb="14" eb="16">
      <t>バアイ</t>
    </rPh>
    <phoneticPr fontId="3"/>
  </si>
  <si>
    <t>－</t>
    <phoneticPr fontId="3"/>
  </si>
  <si>
    <t>←　　　　〃</t>
    <phoneticPr fontId="3"/>
  </si>
  <si>
    <t>精米･販売</t>
    <phoneticPr fontId="3"/>
  </si>
  <si>
    <t>１
生産</t>
    <phoneticPr fontId="3"/>
  </si>
  <si>
    <t>２
生産</t>
    <phoneticPr fontId="3"/>
  </si>
  <si>
    <r>
      <t xml:space="preserve">３
</t>
    </r>
    <r>
      <rPr>
        <sz val="8"/>
        <color theme="1"/>
        <rFont val="ＭＳ 明朝"/>
        <family val="1"/>
        <charset val="128"/>
      </rPr>
      <t>生産精米</t>
    </r>
    <rPh sb="4" eb="6">
      <t>セイマイ</t>
    </rPh>
    <phoneticPr fontId="3"/>
  </si>
  <si>
    <r>
      <t xml:space="preserve">４
</t>
    </r>
    <r>
      <rPr>
        <sz val="8"/>
        <color theme="1"/>
        <rFont val="ＭＳ 明朝"/>
        <family val="1"/>
        <charset val="128"/>
      </rPr>
      <t>生産精米</t>
    </r>
    <rPh sb="4" eb="6">
      <t>セイマイ</t>
    </rPh>
    <phoneticPr fontId="3"/>
  </si>
  <si>
    <r>
      <t xml:space="preserve">５
</t>
    </r>
    <r>
      <rPr>
        <sz val="8"/>
        <color theme="1"/>
        <rFont val="ＭＳ 明朝"/>
        <family val="1"/>
        <charset val="128"/>
      </rPr>
      <t>精米販売</t>
    </r>
    <rPh sb="2" eb="4">
      <t>セイマイ</t>
    </rPh>
    <rPh sb="4" eb="6">
      <t>ハンバイ</t>
    </rPh>
    <phoneticPr fontId="3"/>
  </si>
  <si>
    <t>現場栽培責任者及び現場確認責任者の状況</t>
    <phoneticPr fontId="3"/>
  </si>
  <si>
    <t>別紙1</t>
    <phoneticPr fontId="3"/>
  </si>
  <si>
    <t>生産者名等</t>
    <phoneticPr fontId="3"/>
  </si>
  <si>
    <t>別紙1-1</t>
    <phoneticPr fontId="3"/>
  </si>
  <si>
    <t>生産者等集計一覧表</t>
    <phoneticPr fontId="3"/>
  </si>
  <si>
    <t>※1</t>
    <phoneticPr fontId="3"/>
  </si>
  <si>
    <t>別紙2</t>
    <phoneticPr fontId="3"/>
  </si>
  <si>
    <t>生産計画</t>
    <phoneticPr fontId="3"/>
  </si>
  <si>
    <t>別紙3</t>
    <phoneticPr fontId="3"/>
  </si>
  <si>
    <t>出荷計画</t>
    <phoneticPr fontId="3"/>
  </si>
  <si>
    <t>別紙4</t>
    <phoneticPr fontId="3"/>
  </si>
  <si>
    <t>販売計画</t>
    <phoneticPr fontId="3"/>
  </si>
  <si>
    <t>ガイドライン表示</t>
    <phoneticPr fontId="3"/>
  </si>
  <si>
    <t>付表1</t>
    <phoneticPr fontId="3"/>
  </si>
  <si>
    <t>生産ほ場周辺図</t>
    <phoneticPr fontId="3"/>
  </si>
  <si>
    <t>付表2</t>
    <phoneticPr fontId="3"/>
  </si>
  <si>
    <t>精米施設及び保管場所等の見取り図</t>
    <phoneticPr fontId="3"/>
  </si>
  <si>
    <t>付表3</t>
    <phoneticPr fontId="3"/>
  </si>
  <si>
    <t>農業技術普及課の指導助言資料</t>
    <phoneticPr fontId="3"/>
  </si>
  <si>
    <t>含有化学合成窒素成分割合等の証明資料</t>
    <phoneticPr fontId="3"/>
  </si>
  <si>
    <t>ＦＡＸ</t>
    <phoneticPr fontId="14"/>
  </si>
  <si>
    <t>E-mail</t>
    <phoneticPr fontId="14"/>
  </si>
  <si>
    <t>ｾﾝﾀｰ受付</t>
    <phoneticPr fontId="14"/>
  </si>
  <si>
    <t>023-456-7890</t>
    <phoneticPr fontId="3"/>
  </si>
  <si>
    <t>023-456-9876</t>
    <phoneticPr fontId="3"/>
  </si>
  <si>
    <t>yamamaru@zenrei.or.jp</t>
    <phoneticPr fontId="3"/>
  </si>
  <si>
    <t>□□　□□</t>
    <phoneticPr fontId="3"/>
  </si>
  <si>
    <t>023-456-9877</t>
    <phoneticPr fontId="3"/>
  </si>
  <si>
    <t>〒990-0011</t>
    <phoneticPr fontId="14"/>
  </si>
  <si>
    <t>７ 認証シール枚数</t>
    <phoneticPr fontId="3"/>
  </si>
  <si>
    <t xml:space="preserve">    ８ 農家数(戸)</t>
    <phoneticPr fontId="3"/>
  </si>
  <si>
    <t xml:space="preserve">    ９ 情報開示の可否</t>
    <phoneticPr fontId="3"/>
  </si>
  <si>
    <t>氏　　名</t>
    <phoneticPr fontId="3"/>
  </si>
  <si>
    <t>ＦＡＸ</t>
    <phoneticPr fontId="3"/>
  </si>
  <si>
    <t>組 織 名</t>
    <phoneticPr fontId="3"/>
  </si>
  <si>
    <t>役　　職</t>
    <phoneticPr fontId="3"/>
  </si>
  <si>
    <t>氏　　名</t>
    <phoneticPr fontId="3"/>
  </si>
  <si>
    <t>ＦＡＸ</t>
    <phoneticPr fontId="3"/>
  </si>
  <si>
    <t>組 織 名</t>
    <phoneticPr fontId="3"/>
  </si>
  <si>
    <t>役　　職</t>
    <phoneticPr fontId="3"/>
  </si>
  <si>
    <t>７ 認証シール枚数</t>
    <phoneticPr fontId="3"/>
  </si>
  <si>
    <t>項　　　　目</t>
    <phoneticPr fontId="3"/>
  </si>
  <si>
    <t>大ｼｰﾙ</t>
    <phoneticPr fontId="3"/>
  </si>
  <si>
    <t>小ｼｰﾙ</t>
    <phoneticPr fontId="3"/>
  </si>
  <si>
    <r>
      <t>貼</t>
    </r>
    <r>
      <rPr>
        <sz val="6"/>
        <color theme="1"/>
        <rFont val="ＭＳ 明朝"/>
        <family val="1"/>
        <charset val="128"/>
      </rPr>
      <t xml:space="preserve"> </t>
    </r>
    <r>
      <rPr>
        <sz val="11"/>
        <color theme="1"/>
        <rFont val="ＭＳ 明朝"/>
        <family val="1"/>
        <charset val="128"/>
      </rPr>
      <t>付</t>
    </r>
    <r>
      <rPr>
        <sz val="6"/>
        <color theme="1"/>
        <rFont val="ＭＳ 明朝"/>
        <family val="1"/>
        <charset val="128"/>
      </rPr>
      <t xml:space="preserve"> </t>
    </r>
    <r>
      <rPr>
        <sz val="11"/>
        <color theme="1"/>
        <rFont val="ＭＳ 明朝"/>
        <family val="1"/>
        <charset val="128"/>
      </rPr>
      <t>総</t>
    </r>
    <r>
      <rPr>
        <sz val="6"/>
        <color theme="1"/>
        <rFont val="ＭＳ 明朝"/>
        <family val="1"/>
        <charset val="128"/>
      </rPr>
      <t xml:space="preserve"> </t>
    </r>
    <r>
      <rPr>
        <sz val="11"/>
        <color theme="1"/>
        <rFont val="ＭＳ 明朝"/>
        <family val="1"/>
        <charset val="128"/>
      </rPr>
      <t>枚</t>
    </r>
    <r>
      <rPr>
        <sz val="6"/>
        <color theme="1"/>
        <rFont val="ＭＳ 明朝"/>
        <family val="1"/>
        <charset val="128"/>
      </rPr>
      <t xml:space="preserve"> </t>
    </r>
    <r>
      <rPr>
        <sz val="11"/>
        <color theme="1"/>
        <rFont val="ＭＳ 明朝"/>
        <family val="1"/>
        <charset val="128"/>
      </rPr>
      <t>数</t>
    </r>
    <phoneticPr fontId="3"/>
  </si>
  <si>
    <t>残シール枚数</t>
    <phoneticPr fontId="3"/>
  </si>
  <si>
    <t xml:space="preserve">    ８ 農家数(戸)</t>
    <phoneticPr fontId="3"/>
  </si>
  <si>
    <t xml:space="preserve">    ９ 情報開示の可否</t>
    <phoneticPr fontId="3"/>
  </si>
  <si>
    <r>
      <t>　○○南部農業協同組合　営農部生産指導課</t>
    </r>
    <r>
      <rPr>
        <sz val="10"/>
        <color theme="1"/>
        <rFont val="ＭＳ ゴシック"/>
        <family val="3"/>
        <charset val="128"/>
      </rPr>
      <t>　(総括：営農部次長　◇◇ ◇◇)</t>
    </r>
    <rPh sb="3" eb="5">
      <t>ナンブ</t>
    </rPh>
    <rPh sb="5" eb="11">
      <t>ノ</t>
    </rPh>
    <rPh sb="12" eb="14">
      <t>エイノウ</t>
    </rPh>
    <rPh sb="14" eb="15">
      <t>ブ</t>
    </rPh>
    <rPh sb="15" eb="17">
      <t>セイサン</t>
    </rPh>
    <rPh sb="17" eb="19">
      <t>シドウ</t>
    </rPh>
    <rPh sb="19" eb="20">
      <t>カ</t>
    </rPh>
    <rPh sb="22" eb="24">
      <t>ソウカツ</t>
    </rPh>
    <rPh sb="25" eb="27">
      <t>エイノウ</t>
    </rPh>
    <rPh sb="27" eb="28">
      <t>ブ</t>
    </rPh>
    <rPh sb="28" eb="30">
      <t>ジチョウ</t>
    </rPh>
    <phoneticPr fontId="3"/>
  </si>
  <si>
    <t>023-456-9999</t>
    <phoneticPr fontId="3"/>
  </si>
  <si>
    <t>023-456-9877</t>
    <phoneticPr fontId="3"/>
  </si>
  <si>
    <t>023-456-9998</t>
    <phoneticPr fontId="3"/>
  </si>
  <si>
    <t>S58年 4月～S63年 5月</t>
    <phoneticPr fontId="3"/>
  </si>
  <si>
    <r>
      <t>　○○南部農業協同組合　営農部生産管理課</t>
    </r>
    <r>
      <rPr>
        <sz val="10"/>
        <color theme="1"/>
        <rFont val="ＭＳ ゴシック"/>
        <family val="3"/>
        <charset val="128"/>
      </rPr>
      <t>　(総括：生産管理課長　×× ××)</t>
    </r>
    <rPh sb="3" eb="5">
      <t>ナンブ</t>
    </rPh>
    <rPh sb="5" eb="11">
      <t>ノ</t>
    </rPh>
    <rPh sb="12" eb="14">
      <t>エイノウ</t>
    </rPh>
    <rPh sb="14" eb="15">
      <t>ブ</t>
    </rPh>
    <rPh sb="15" eb="17">
      <t>セイサン</t>
    </rPh>
    <rPh sb="17" eb="19">
      <t>カンリ</t>
    </rPh>
    <rPh sb="19" eb="20">
      <t>カ</t>
    </rPh>
    <rPh sb="22" eb="24">
      <t>ソウカツ</t>
    </rPh>
    <rPh sb="25" eb="27">
      <t>セイサン</t>
    </rPh>
    <rPh sb="27" eb="29">
      <t>カンリ</t>
    </rPh>
    <rPh sb="29" eb="31">
      <t>カチョウ</t>
    </rPh>
    <phoneticPr fontId="3"/>
  </si>
  <si>
    <t>S63年 6月～H12年 3月</t>
    <phoneticPr fontId="3"/>
  </si>
  <si>
    <t>　◇◇ ◇◇</t>
    <phoneticPr fontId="3"/>
  </si>
  <si>
    <t>023-456-9999</t>
    <phoneticPr fontId="3"/>
  </si>
  <si>
    <t>　×× ××</t>
    <phoneticPr fontId="3"/>
  </si>
  <si>
    <t>　◎◎ ◎◎</t>
    <phoneticPr fontId="3"/>
  </si>
  <si>
    <t>023-456-9997</t>
    <phoneticPr fontId="3"/>
  </si>
  <si>
    <t>　□□ □□</t>
    <phoneticPr fontId="3"/>
  </si>
  <si>
    <t>023-457-5555</t>
    <phoneticPr fontId="3"/>
  </si>
  <si>
    <t>023-457-5556</t>
    <phoneticPr fontId="3"/>
  </si>
  <si>
    <t>H05年 4月～H10年 3月</t>
    <phoneticPr fontId="3"/>
  </si>
  <si>
    <t>H10年 4月～H15年 3月</t>
    <phoneticPr fontId="3"/>
  </si>
  <si>
    <t>○</t>
    <phoneticPr fontId="3"/>
  </si>
  <si>
    <r>
      <t>　○○南部農業協同組合　営農部販売管理課　</t>
    </r>
    <r>
      <rPr>
        <sz val="10"/>
        <color theme="1"/>
        <rFont val="ＭＳ ゴシック"/>
        <family val="3"/>
        <charset val="128"/>
      </rPr>
      <t>(総括：販売管理課長　◎◎ ◎◎)</t>
    </r>
    <rPh sb="3" eb="5">
      <t>ナンブ</t>
    </rPh>
    <rPh sb="5" eb="11">
      <t>ノ</t>
    </rPh>
    <rPh sb="12" eb="14">
      <t>エイノウ</t>
    </rPh>
    <rPh sb="14" eb="15">
      <t>ブ</t>
    </rPh>
    <rPh sb="15" eb="17">
      <t>ハンバイ</t>
    </rPh>
    <rPh sb="17" eb="19">
      <t>カンリ</t>
    </rPh>
    <rPh sb="19" eb="20">
      <t>カ</t>
    </rPh>
    <rPh sb="22" eb="24">
      <t>ソウカツ</t>
    </rPh>
    <rPh sb="25" eb="27">
      <t>ハンバイ</t>
    </rPh>
    <rPh sb="27" eb="29">
      <t>カンリ</t>
    </rPh>
    <rPh sb="29" eb="31">
      <t>カチョウ</t>
    </rPh>
    <phoneticPr fontId="3"/>
  </si>
  <si>
    <r>
      <t>　○○南部農業協同組合　◎◎センター　</t>
    </r>
    <r>
      <rPr>
        <sz val="10"/>
        <color theme="1"/>
        <rFont val="ＭＳ ゴシック"/>
        <family val="3"/>
        <charset val="128"/>
      </rPr>
      <t>(総括：センター長　□□ □□)</t>
    </r>
    <rPh sb="3" eb="5">
      <t>ナンブ</t>
    </rPh>
    <rPh sb="5" eb="11">
      <t>ノ</t>
    </rPh>
    <rPh sb="20" eb="22">
      <t>ソウカツ</t>
    </rPh>
    <rPh sb="27" eb="28">
      <t>チョウ</t>
    </rPh>
    <phoneticPr fontId="3"/>
  </si>
  <si>
    <t>○</t>
    <phoneticPr fontId="3"/>
  </si>
  <si>
    <t>← 生産ほ場が広範囲にわ
　 たる場合に配置できる</t>
    <rPh sb="2" eb="4">
      <t>セイサン</t>
    </rPh>
    <rPh sb="5" eb="6">
      <t>バ</t>
    </rPh>
    <rPh sb="7" eb="10">
      <t>コウハンイ</t>
    </rPh>
    <rPh sb="17" eb="19">
      <t>バアイ</t>
    </rPh>
    <rPh sb="20" eb="22">
      <t>ハイチ</t>
    </rPh>
    <phoneticPr fontId="3"/>
  </si>
  <si>
    <t>≪申請書≫</t>
  </si>
  <si>
    <t>　　様式第１号(甲.乙) 　認証申請書　--------------------------------------------</t>
    <phoneticPr fontId="3"/>
  </si>
  <si>
    <t>　　　　別紙１－１　　　生産者等集計一覧表　------------------------------------</t>
    <phoneticPr fontId="3"/>
  </si>
  <si>
    <t>　　　　別紙１　　　　　生産者名等　--------------------------------------------</t>
    <phoneticPr fontId="3"/>
  </si>
  <si>
    <t>　　　　別紙２　　　　　生産計画　----------------------------------------------</t>
    <phoneticPr fontId="3"/>
  </si>
  <si>
    <t>　　　　別紙３　　　　　出荷計画　----------------------------------------------</t>
    <phoneticPr fontId="3"/>
  </si>
  <si>
    <t>　　　　別紙４　　　　　販売計画  ----------------------------------------------</t>
    <phoneticPr fontId="3"/>
  </si>
  <si>
    <t>　　　　付表２　　　　　精米施設及び保管場所等の見取り図　----------------------</t>
    <phoneticPr fontId="3"/>
  </si>
  <si>
    <t>　　　　付表３　　　　　特別栽培米受払台帳　------------------------------------</t>
    <phoneticPr fontId="3"/>
  </si>
  <si>
    <t>　　　　ガイドライン表示　------------------------------------------------------</t>
    <phoneticPr fontId="3"/>
  </si>
  <si>
    <t>13．特別栽培農産物認証申請書等作成例</t>
    <phoneticPr fontId="3"/>
  </si>
  <si>
    <t>４ 担当地域の農家数(戸)</t>
  </si>
  <si>
    <t>○○農業協同組合○○支店次長(現職)</t>
    <rPh sb="2" eb="4">
      <t>ノウギョウ</t>
    </rPh>
    <rPh sb="4" eb="6">
      <t>キョウドウ</t>
    </rPh>
    <rPh sb="6" eb="8">
      <t>クミアイ</t>
    </rPh>
    <rPh sb="10" eb="12">
      <t>シテン</t>
    </rPh>
    <rPh sb="12" eb="14">
      <t>ジチョウ</t>
    </rPh>
    <rPh sb="15" eb="17">
      <t>ゲンショク</t>
    </rPh>
    <phoneticPr fontId="3"/>
  </si>
  <si>
    <t>○○農業協同組合営農部米穀部営農指導課課長補佐</t>
    <rPh sb="2" eb="4">
      <t>ノウギョウ</t>
    </rPh>
    <rPh sb="4" eb="6">
      <t>キョウドウ</t>
    </rPh>
    <rPh sb="6" eb="8">
      <t>クミアイ</t>
    </rPh>
    <rPh sb="8" eb="10">
      <t>エイノウ</t>
    </rPh>
    <rPh sb="10" eb="11">
      <t>ブ</t>
    </rPh>
    <rPh sb="11" eb="13">
      <t>ベイコク</t>
    </rPh>
    <rPh sb="13" eb="14">
      <t>ブ</t>
    </rPh>
    <rPh sb="14" eb="16">
      <t>エイノウ</t>
    </rPh>
    <rPh sb="16" eb="18">
      <t>シドウ</t>
    </rPh>
    <rPh sb="18" eb="19">
      <t>カ</t>
    </rPh>
    <rPh sb="19" eb="21">
      <t>カチョウ</t>
    </rPh>
    <rPh sb="21" eb="23">
      <t>ホサ</t>
    </rPh>
    <phoneticPr fontId="3"/>
  </si>
  <si>
    <t>○○農業協同組合営農部米穀部営農指導課主任指導員</t>
    <rPh sb="2" eb="4">
      <t>ノウギョウ</t>
    </rPh>
    <rPh sb="4" eb="6">
      <t>キョウドウ</t>
    </rPh>
    <rPh sb="6" eb="8">
      <t>クミアイ</t>
    </rPh>
    <rPh sb="8" eb="10">
      <t>エイノウ</t>
    </rPh>
    <rPh sb="10" eb="11">
      <t>ブ</t>
    </rPh>
    <rPh sb="11" eb="13">
      <t>ベイコク</t>
    </rPh>
    <rPh sb="13" eb="14">
      <t>ブ</t>
    </rPh>
    <rPh sb="14" eb="16">
      <t>エイノウ</t>
    </rPh>
    <rPh sb="16" eb="18">
      <t>シドウ</t>
    </rPh>
    <rPh sb="18" eb="19">
      <t>カ</t>
    </rPh>
    <rPh sb="19" eb="21">
      <t>シュニン</t>
    </rPh>
    <rPh sb="21" eb="24">
      <t>シドウイン</t>
    </rPh>
    <phoneticPr fontId="3"/>
  </si>
  <si>
    <t>S62年 4月～H10年 5月</t>
    <phoneticPr fontId="3"/>
  </si>
  <si>
    <t>○○農業協同組合営農部米穀部営農指導課</t>
    <rPh sb="2" eb="4">
      <t>ノウギョウ</t>
    </rPh>
    <rPh sb="4" eb="6">
      <t>キョウドウ</t>
    </rPh>
    <rPh sb="6" eb="8">
      <t>クミアイ</t>
    </rPh>
    <rPh sb="8" eb="10">
      <t>エイノウ</t>
    </rPh>
    <rPh sb="10" eb="11">
      <t>ブ</t>
    </rPh>
    <rPh sb="11" eb="13">
      <t>ベイコク</t>
    </rPh>
    <rPh sb="13" eb="14">
      <t>ブ</t>
    </rPh>
    <rPh sb="14" eb="16">
      <t>エイノウ</t>
    </rPh>
    <rPh sb="16" eb="18">
      <t>シドウ</t>
    </rPh>
    <rPh sb="18" eb="19">
      <t>カ</t>
    </rPh>
    <phoneticPr fontId="3"/>
  </si>
  <si>
    <t>　○○農業協同組合○○支店</t>
    <rPh sb="3" eb="5">
      <t>ノウギョウ</t>
    </rPh>
    <rPh sb="5" eb="7">
      <t>キョウドウ</t>
    </rPh>
    <rPh sb="7" eb="9">
      <t>クミアイ</t>
    </rPh>
    <rPh sb="11" eb="13">
      <t>シテン</t>
    </rPh>
    <phoneticPr fontId="3"/>
  </si>
  <si>
    <t>勤 務 先</t>
    <phoneticPr fontId="3"/>
  </si>
  <si>
    <t>　△△市△△丁目△△－△△</t>
    <rPh sb="3" eb="4">
      <t>シ</t>
    </rPh>
    <rPh sb="6" eb="8">
      <t>チョウメ</t>
    </rPh>
    <phoneticPr fontId="3"/>
  </si>
  <si>
    <t>住　　所</t>
    <phoneticPr fontId="3"/>
  </si>
  <si>
    <t>0239-67-8899</t>
    <phoneticPr fontId="3"/>
  </si>
  <si>
    <t>Ｆ Ａ Ｘ</t>
    <phoneticPr fontId="3"/>
  </si>
  <si>
    <t>0239-99-9876</t>
    <phoneticPr fontId="3"/>
  </si>
  <si>
    <t xml:space="preserve"> 電話番号</t>
  </si>
  <si>
    <t>××　××</t>
    <phoneticPr fontId="3"/>
  </si>
  <si>
    <t>３ 現場確認責任者</t>
  </si>
  <si>
    <t>　○○部会長</t>
    <rPh sb="3" eb="5">
      <t>ブカイ</t>
    </rPh>
    <rPh sb="5" eb="6">
      <t>チョウ</t>
    </rPh>
    <phoneticPr fontId="3"/>
  </si>
  <si>
    <t>役　職</t>
  </si>
  <si>
    <t>　○○特栽米研究会</t>
    <rPh sb="3" eb="4">
      <t>トク</t>
    </rPh>
    <rPh sb="4" eb="5">
      <t>サイ</t>
    </rPh>
    <rPh sb="5" eb="6">
      <t>マイ</t>
    </rPh>
    <rPh sb="6" eb="9">
      <t>ケンキュウカイ</t>
    </rPh>
    <phoneticPr fontId="3"/>
  </si>
  <si>
    <t>組 織 名</t>
    <phoneticPr fontId="3"/>
  </si>
  <si>
    <t>　○○市○○丁目○○番○○号</t>
    <rPh sb="3" eb="4">
      <t>シ</t>
    </rPh>
    <rPh sb="6" eb="8">
      <t>チョウメ</t>
    </rPh>
    <rPh sb="10" eb="11">
      <t>バン</t>
    </rPh>
    <rPh sb="13" eb="14">
      <t>ゴウ</t>
    </rPh>
    <phoneticPr fontId="3"/>
  </si>
  <si>
    <t>住　　所</t>
    <phoneticPr fontId="3"/>
  </si>
  <si>
    <t>0239-66-9998</t>
    <phoneticPr fontId="3"/>
  </si>
  <si>
    <t>Ｆ Ａ Ｘ</t>
    <phoneticPr fontId="3"/>
  </si>
  <si>
    <t>0239-66-9999</t>
    <phoneticPr fontId="3"/>
  </si>
  <si>
    <t>電話番号</t>
  </si>
  <si>
    <t>□□　□□</t>
    <phoneticPr fontId="3"/>
  </si>
  <si>
    <t>氏　　名</t>
    <phoneticPr fontId="3"/>
  </si>
  <si>
    <t>２ 現場栽培責任者</t>
  </si>
  <si>
    <t>○○市、△△市</t>
    <rPh sb="2" eb="3">
      <t>シ</t>
    </rPh>
    <rPh sb="6" eb="7">
      <t>シ</t>
    </rPh>
    <phoneticPr fontId="3"/>
  </si>
  <si>
    <t>担当地域：</t>
    <phoneticPr fontId="3"/>
  </si>
  <si>
    <t>１ 現場栽培責任者及び現場確認責任者の担当する地域</t>
  </si>
  <si>
    <t>様式第２号</t>
  </si>
  <si>
    <t>※農家実戸数は栽培面積の最も大きい作物でカウントする。なお、分類集計に時間を要する場合等は計欄に一括記入しても差し支えない。</t>
    <rPh sb="1" eb="3">
      <t>ノウカ</t>
    </rPh>
    <rPh sb="3" eb="4">
      <t>ジツ</t>
    </rPh>
    <rPh sb="4" eb="6">
      <t>コスウ</t>
    </rPh>
    <rPh sb="7" eb="9">
      <t>サイバイ</t>
    </rPh>
    <rPh sb="9" eb="11">
      <t>メンセキ</t>
    </rPh>
    <rPh sb="12" eb="13">
      <t>モット</t>
    </rPh>
    <rPh sb="14" eb="15">
      <t>オオ</t>
    </rPh>
    <rPh sb="17" eb="19">
      <t>サクモツ</t>
    </rPh>
    <rPh sb="30" eb="32">
      <t>ブンルイ</t>
    </rPh>
    <rPh sb="32" eb="34">
      <t>シュウケイ</t>
    </rPh>
    <rPh sb="35" eb="37">
      <t>ジカン</t>
    </rPh>
    <rPh sb="38" eb="39">
      <t>ヨウ</t>
    </rPh>
    <rPh sb="41" eb="43">
      <t>バアイ</t>
    </rPh>
    <rPh sb="43" eb="44">
      <t>トウ</t>
    </rPh>
    <rPh sb="45" eb="46">
      <t>ケイ</t>
    </rPh>
    <rPh sb="46" eb="47">
      <t>ラン</t>
    </rPh>
    <rPh sb="48" eb="50">
      <t>イッカツ</t>
    </rPh>
    <rPh sb="50" eb="52">
      <t>キニュウ</t>
    </rPh>
    <rPh sb="55" eb="56">
      <t>サ</t>
    </rPh>
    <rPh sb="57" eb="58">
      <t>ツカ</t>
    </rPh>
    <phoneticPr fontId="14"/>
  </si>
  <si>
    <t>貼付枚数　(小)</t>
    <rPh sb="0" eb="2">
      <t>チョウフ</t>
    </rPh>
    <rPh sb="2" eb="4">
      <t>マイスウ</t>
    </rPh>
    <rPh sb="6" eb="7">
      <t>ショウ</t>
    </rPh>
    <phoneticPr fontId="3"/>
  </si>
  <si>
    <t>認証シール(大)</t>
    <rPh sb="0" eb="2">
      <t>ニンショウ</t>
    </rPh>
    <rPh sb="6" eb="7">
      <t>ダイ</t>
    </rPh>
    <phoneticPr fontId="3"/>
  </si>
  <si>
    <t>ほ場数</t>
    <rPh sb="1" eb="2">
      <t>バ</t>
    </rPh>
    <rPh sb="2" eb="3">
      <t>スウ</t>
    </rPh>
    <phoneticPr fontId="3"/>
  </si>
  <si>
    <t>実戸数</t>
    <rPh sb="0" eb="1">
      <t>ジツ</t>
    </rPh>
    <rPh sb="1" eb="3">
      <t>コスウ</t>
    </rPh>
    <phoneticPr fontId="3"/>
  </si>
  <si>
    <t>延戸数</t>
    <rPh sb="0" eb="1">
      <t>ノベ</t>
    </rPh>
    <rPh sb="1" eb="3">
      <t>コスウ</t>
    </rPh>
    <phoneticPr fontId="3"/>
  </si>
  <si>
    <t>栽培面積(a)</t>
    <rPh sb="0" eb="2">
      <t>サイバイ</t>
    </rPh>
    <rPh sb="2" eb="4">
      <t>メンセキ</t>
    </rPh>
    <phoneticPr fontId="3"/>
  </si>
  <si>
    <t>計</t>
    <rPh sb="0" eb="1">
      <t>ケイ</t>
    </rPh>
    <phoneticPr fontId="3"/>
  </si>
  <si>
    <t>(小)</t>
    <rPh sb="1" eb="2">
      <t>ショウ</t>
    </rPh>
    <phoneticPr fontId="3"/>
  </si>
  <si>
    <t>(大)</t>
    <rPh sb="1" eb="2">
      <t>ダイ</t>
    </rPh>
    <phoneticPr fontId="3"/>
  </si>
  <si>
    <t>　ササニシキ</t>
    <phoneticPr fontId="3"/>
  </si>
  <si>
    <t>　コシヒカリ</t>
    <phoneticPr fontId="3"/>
  </si>
  <si>
    <t>　つや姫</t>
    <rPh sb="3" eb="4">
      <t>ヒメ</t>
    </rPh>
    <phoneticPr fontId="3"/>
  </si>
  <si>
    <t>□□ □□</t>
    <phoneticPr fontId="3"/>
  </si>
  <si>
    <t>△△ △△</t>
    <phoneticPr fontId="3"/>
  </si>
  <si>
    <t>○○ ○○</t>
    <phoneticPr fontId="3"/>
  </si>
  <si>
    <t>×× ××</t>
    <phoneticPr fontId="3"/>
  </si>
  <si>
    <t>現場確認責任者名</t>
    <rPh sb="0" eb="2">
      <t>ゲンバ</t>
    </rPh>
    <rPh sb="2" eb="4">
      <t>カクニン</t>
    </rPh>
    <rPh sb="4" eb="7">
      <t>セキニンシャ</t>
    </rPh>
    <rPh sb="7" eb="8">
      <t>メイ</t>
    </rPh>
    <phoneticPr fontId="3"/>
  </si>
  <si>
    <t>認証ｼｰﾙ
貼付枚数</t>
    <rPh sb="0" eb="2">
      <t>ニンショウ</t>
    </rPh>
    <rPh sb="6" eb="8">
      <t>チョウフ</t>
    </rPh>
    <rPh sb="8" eb="10">
      <t>マイスウ</t>
    </rPh>
    <phoneticPr fontId="3"/>
  </si>
  <si>
    <t>品種・作物名／集計区分</t>
    <rPh sb="0" eb="2">
      <t>ヒンシュ</t>
    </rPh>
    <rPh sb="3" eb="5">
      <t>サクモツ</t>
    </rPh>
    <rPh sb="5" eb="6">
      <t>メイ</t>
    </rPh>
    <rPh sb="7" eb="9">
      <t>シュウケイ</t>
    </rPh>
    <rPh sb="9" eb="11">
      <t>クブン</t>
    </rPh>
    <phoneticPr fontId="3"/>
  </si>
  <si>
    <t>自動計算のセル</t>
    <rPh sb="0" eb="2">
      <t>ジドウ</t>
    </rPh>
    <rPh sb="2" eb="4">
      <t>ケイサン</t>
    </rPh>
    <phoneticPr fontId="3"/>
  </si>
  <si>
    <t xml:space="preserve"> </t>
    <phoneticPr fontId="36"/>
  </si>
  <si>
    <t>ほ場数</t>
  </si>
  <si>
    <t>ａ</t>
    <phoneticPr fontId="36"/>
  </si>
  <si>
    <t>合　　計</t>
    <rPh sb="0" eb="1">
      <t>ゴウ</t>
    </rPh>
    <rPh sb="3" eb="4">
      <t>ケイ</t>
    </rPh>
    <phoneticPr fontId="36"/>
  </si>
  <si>
    <t>小　　計</t>
    <rPh sb="0" eb="1">
      <t>ショウ</t>
    </rPh>
    <rPh sb="3" eb="4">
      <t>ケイ</t>
    </rPh>
    <phoneticPr fontId="36"/>
  </si>
  <si>
    <t>　△△市△△町△△△－○</t>
    <rPh sb="3" eb="4">
      <t>シ</t>
    </rPh>
    <rPh sb="6" eb="7">
      <t>マチ</t>
    </rPh>
    <phoneticPr fontId="36"/>
  </si>
  <si>
    <t>風間　五郎</t>
    <rPh sb="0" eb="2">
      <t>カザマ</t>
    </rPh>
    <rPh sb="3" eb="5">
      <t>ゴロウ</t>
    </rPh>
    <phoneticPr fontId="36"/>
  </si>
  <si>
    <t>　△△市○○町大字△△125</t>
    <rPh sb="6" eb="7">
      <t>マチ</t>
    </rPh>
    <rPh sb="7" eb="9">
      <t>オオアザ</t>
    </rPh>
    <phoneticPr fontId="36"/>
  </si>
  <si>
    <t>　△△市○○町△△△</t>
    <rPh sb="3" eb="4">
      <t>シ</t>
    </rPh>
    <rPh sb="6" eb="7">
      <t>マチ</t>
    </rPh>
    <phoneticPr fontId="36"/>
  </si>
  <si>
    <t>緑町　次郎</t>
    <rPh sb="0" eb="2">
      <t>ミドリマチ</t>
    </rPh>
    <rPh sb="3" eb="5">
      <t>ジロウ</t>
    </rPh>
    <phoneticPr fontId="36"/>
  </si>
  <si>
    <t xml:space="preserve">  △△市○○町大字××880番</t>
    <rPh sb="7" eb="8">
      <t>マチ</t>
    </rPh>
    <rPh sb="8" eb="10">
      <t>オオアザ</t>
    </rPh>
    <rPh sb="15" eb="16">
      <t>バン</t>
    </rPh>
    <phoneticPr fontId="36"/>
  </si>
  <si>
    <t xml:space="preserve">  △△市○○町○○○</t>
    <rPh sb="4" eb="5">
      <t>シ</t>
    </rPh>
    <rPh sb="7" eb="8">
      <t>マチ</t>
    </rPh>
    <phoneticPr fontId="36"/>
  </si>
  <si>
    <t>清水　太郎</t>
    <rPh sb="0" eb="2">
      <t>シミズ</t>
    </rPh>
    <rPh sb="3" eb="5">
      <t>タロウ</t>
    </rPh>
    <phoneticPr fontId="36"/>
  </si>
  <si>
    <t xml:space="preserve">  △△市○○町大字○○350番</t>
    <rPh sb="7" eb="8">
      <t>マチ</t>
    </rPh>
    <rPh sb="8" eb="10">
      <t>オオアザ</t>
    </rPh>
    <rPh sb="15" eb="16">
      <t>バン</t>
    </rPh>
    <phoneticPr fontId="36"/>
  </si>
  <si>
    <t xml:space="preserve">  △△市○○町○－○</t>
    <rPh sb="4" eb="5">
      <t>シ</t>
    </rPh>
    <rPh sb="7" eb="8">
      <t>マチ</t>
    </rPh>
    <phoneticPr fontId="36"/>
  </si>
  <si>
    <t>仁志　一郎</t>
    <rPh sb="0" eb="1">
      <t>ニ</t>
    </rPh>
    <rPh sb="1" eb="2">
      <t>シ</t>
    </rPh>
    <rPh sb="3" eb="5">
      <t>イチロウ</t>
    </rPh>
    <phoneticPr fontId="36"/>
  </si>
  <si>
    <t>水稲</t>
    <rPh sb="0" eb="2">
      <t>スイトウ</t>
    </rPh>
    <phoneticPr fontId="36"/>
  </si>
  <si>
    <t xml:space="preserve">  ○○市○○町大字○○2236番</t>
    <rPh sb="4" eb="5">
      <t>シ</t>
    </rPh>
    <rPh sb="7" eb="8">
      <t>マチ</t>
    </rPh>
    <rPh sb="8" eb="10">
      <t>オオアザ</t>
    </rPh>
    <rPh sb="16" eb="17">
      <t>バン</t>
    </rPh>
    <phoneticPr fontId="36"/>
  </si>
  <si>
    <t xml:space="preserve">  ○○市○○町大字○○2235番</t>
    <rPh sb="4" eb="5">
      <t>シ</t>
    </rPh>
    <rPh sb="7" eb="8">
      <t>マチ</t>
    </rPh>
    <rPh sb="8" eb="10">
      <t>オオアザ</t>
    </rPh>
    <rPh sb="16" eb="17">
      <t>バン</t>
    </rPh>
    <phoneticPr fontId="36"/>
  </si>
  <si>
    <t xml:space="preserve">  ○○市○○町○○－○</t>
    <rPh sb="4" eb="5">
      <t>シ</t>
    </rPh>
    <rPh sb="7" eb="8">
      <t>マチ</t>
    </rPh>
    <phoneticPr fontId="36"/>
  </si>
  <si>
    <t>松井　五郎</t>
    <rPh sb="0" eb="2">
      <t>マツイ</t>
    </rPh>
    <rPh sb="3" eb="5">
      <t>ゴロウ</t>
    </rPh>
    <phoneticPr fontId="36"/>
  </si>
  <si>
    <t xml:space="preserve">  ○○市○○町大字○○2234番</t>
    <rPh sb="4" eb="5">
      <t>シ</t>
    </rPh>
    <rPh sb="7" eb="8">
      <t>マチ</t>
    </rPh>
    <rPh sb="8" eb="10">
      <t>オオアザ</t>
    </rPh>
    <rPh sb="16" eb="17">
      <t>バン</t>
    </rPh>
    <phoneticPr fontId="36"/>
  </si>
  <si>
    <t xml:space="preserve">  ○○市○○町○－○</t>
    <rPh sb="4" eb="5">
      <t>シ</t>
    </rPh>
    <rPh sb="7" eb="8">
      <t>マチ</t>
    </rPh>
    <phoneticPr fontId="36"/>
  </si>
  <si>
    <t>高橋　三郎</t>
    <rPh sb="0" eb="2">
      <t>タカハシ</t>
    </rPh>
    <rPh sb="3" eb="5">
      <t>サブロウ</t>
    </rPh>
    <phoneticPr fontId="36"/>
  </si>
  <si>
    <t>④</t>
    <phoneticPr fontId="36"/>
  </si>
  <si>
    <t xml:space="preserve">  ○○市○○町大字○○2233番</t>
    <rPh sb="4" eb="5">
      <t>シ</t>
    </rPh>
    <rPh sb="7" eb="8">
      <t>マチ</t>
    </rPh>
    <rPh sb="8" eb="10">
      <t>オオアザ</t>
    </rPh>
    <rPh sb="16" eb="17">
      <t>バン</t>
    </rPh>
    <phoneticPr fontId="36"/>
  </si>
  <si>
    <t xml:space="preserve">  ○○市○○町○○○</t>
    <rPh sb="4" eb="5">
      <t>シ</t>
    </rPh>
    <rPh sb="7" eb="8">
      <t>マチ</t>
    </rPh>
    <phoneticPr fontId="36"/>
  </si>
  <si>
    <t xml:space="preserve">  ○○市○○町大字○○1236番</t>
    <rPh sb="4" eb="5">
      <t>シ</t>
    </rPh>
    <rPh sb="7" eb="8">
      <t>マチ</t>
    </rPh>
    <rPh sb="8" eb="10">
      <t>オオアザ</t>
    </rPh>
    <rPh sb="16" eb="17">
      <t>バン</t>
    </rPh>
    <phoneticPr fontId="36"/>
  </si>
  <si>
    <t xml:space="preserve">  ○○市○○町大字○○1235番</t>
    <rPh sb="4" eb="5">
      <t>シ</t>
    </rPh>
    <rPh sb="7" eb="8">
      <t>マチ</t>
    </rPh>
    <rPh sb="8" eb="10">
      <t>オオアザ</t>
    </rPh>
    <rPh sb="16" eb="17">
      <t>バン</t>
    </rPh>
    <phoneticPr fontId="36"/>
  </si>
  <si>
    <t>米田　　実</t>
    <rPh sb="0" eb="2">
      <t>ヨネダ</t>
    </rPh>
    <rPh sb="4" eb="5">
      <t>ミノル</t>
    </rPh>
    <phoneticPr fontId="36"/>
  </si>
  <si>
    <t xml:space="preserve">  ○○市○○町大字○○1234番</t>
    <rPh sb="4" eb="5">
      <t>シ</t>
    </rPh>
    <rPh sb="7" eb="8">
      <t>マチ</t>
    </rPh>
    <rPh sb="8" eb="10">
      <t>オオアザ</t>
    </rPh>
    <rPh sb="16" eb="17">
      <t>バン</t>
    </rPh>
    <phoneticPr fontId="36"/>
  </si>
  <si>
    <t>山形　次郎</t>
    <rPh sb="0" eb="2">
      <t>ヤマガタ</t>
    </rPh>
    <rPh sb="3" eb="5">
      <t>ジロウ</t>
    </rPh>
    <phoneticPr fontId="36"/>
  </si>
  <si>
    <t>ほ場番号</t>
  </si>
  <si>
    <t xml:space="preserve"> 栽培面積
(a)</t>
    <phoneticPr fontId="36"/>
  </si>
  <si>
    <t>生産ほ場所在地</t>
    <phoneticPr fontId="36"/>
  </si>
  <si>
    <t>生産者住所</t>
    <phoneticPr fontId="36"/>
  </si>
  <si>
    <t>生産者名</t>
    <phoneticPr fontId="36"/>
  </si>
  <si>
    <t>割減</t>
    <rPh sb="0" eb="2">
      <t>ワリゲン</t>
    </rPh>
    <phoneticPr fontId="14"/>
  </si>
  <si>
    <t>慣行対比</t>
    <rPh sb="0" eb="2">
      <t>カンコウ</t>
    </rPh>
    <rPh sb="2" eb="4">
      <t>タイヒ</t>
    </rPh>
    <phoneticPr fontId="14"/>
  </si>
  <si>
    <t>割減</t>
    <rPh sb="0" eb="1">
      <t>ワリ</t>
    </rPh>
    <rPh sb="1" eb="2">
      <t>ゲン</t>
    </rPh>
    <phoneticPr fontId="14"/>
  </si>
  <si>
    <t>回</t>
    <rPh sb="0" eb="1">
      <t>カイ</t>
    </rPh>
    <phoneticPr fontId="14"/>
  </si>
  <si>
    <t>kg</t>
    <phoneticPr fontId="14"/>
  </si>
  <si>
    <t>合計：</t>
    <phoneticPr fontId="14"/>
  </si>
  <si>
    <t>慣行レベルの成分回数</t>
  </si>
  <si>
    <t>化学肥料由来の窒素成分量</t>
    <phoneticPr fontId="14"/>
  </si>
  <si>
    <t>合　計</t>
    <phoneticPr fontId="14"/>
  </si>
  <si>
    <t>慣行レベルの窒素成分量</t>
  </si>
  <si>
    <t>小　　計</t>
    <phoneticPr fontId="14"/>
  </si>
  <si>
    <t xml:space="preserve"> (ｼﾞﾉﾃﾌﾗﾝ)</t>
    <phoneticPr fontId="14"/>
  </si>
  <si>
    <t>無人ﾍﾘ散布</t>
    <rPh sb="0" eb="2">
      <t>ムジン</t>
    </rPh>
    <rPh sb="4" eb="6">
      <t>サンプ</t>
    </rPh>
    <phoneticPr fontId="14"/>
  </si>
  <si>
    <t>ｽﾀｰｸﾙ液剤10</t>
    <rPh sb="5" eb="7">
      <t>エキザイ</t>
    </rPh>
    <phoneticPr fontId="14"/>
  </si>
  <si>
    <t>ｱﾐｽﾀｰﾄﾚﾎﾞﾝSE</t>
    <phoneticPr fontId="14"/>
  </si>
  <si>
    <t>湛水散布</t>
    <rPh sb="0" eb="1">
      <t>タン</t>
    </rPh>
    <rPh sb="1" eb="2">
      <t>スイ</t>
    </rPh>
    <rPh sb="2" eb="4">
      <t>サンプ</t>
    </rPh>
    <phoneticPr fontId="14"/>
  </si>
  <si>
    <t>1kg/10a</t>
    <phoneticPr fontId="14"/>
  </si>
  <si>
    <t>-</t>
    <phoneticPr fontId="14"/>
  </si>
  <si>
    <t>60kg</t>
    <phoneticPr fontId="14"/>
  </si>
  <si>
    <t>収穫</t>
  </si>
  <si>
    <t>(kg/10a)</t>
    <phoneticPr fontId="14"/>
  </si>
  <si>
    <t>ら均一に散布</t>
    <rPh sb="1" eb="3">
      <t>キンイツ</t>
    </rPh>
    <rPh sb="4" eb="6">
      <t>サンプ</t>
    </rPh>
    <phoneticPr fontId="14"/>
  </si>
  <si>
    <t>収量</t>
    <phoneticPr fontId="14"/>
  </si>
  <si>
    <t>育苗箱の上か</t>
    <rPh sb="0" eb="2">
      <t>イクビョウ</t>
    </rPh>
    <rPh sb="2" eb="3">
      <t>ハコ</t>
    </rPh>
    <rPh sb="4" eb="5">
      <t>ウエ</t>
    </rPh>
    <phoneticPr fontId="14"/>
  </si>
  <si>
    <t>50g/箱</t>
    <rPh sb="4" eb="5">
      <t>ハコ</t>
    </rPh>
    <phoneticPr fontId="14"/>
  </si>
  <si>
    <t>本　　田　・　本　　畑</t>
    <rPh sb="0" eb="1">
      <t>モト</t>
    </rPh>
    <rPh sb="3" eb="4">
      <t>タ</t>
    </rPh>
    <rPh sb="7" eb="8">
      <t>ホン</t>
    </rPh>
    <rPh sb="10" eb="11">
      <t>ハタ</t>
    </rPh>
    <phoneticPr fontId="14"/>
  </si>
  <si>
    <t>移植</t>
  </si>
  <si>
    <t>面積(a)</t>
    <phoneticPr fontId="14"/>
  </si>
  <si>
    <t>播種</t>
  </si>
  <si>
    <t>200倍</t>
    <rPh sb="3" eb="4">
      <t>バイ</t>
    </rPh>
    <phoneticPr fontId="14"/>
  </si>
  <si>
    <t>種子浸漬</t>
    <rPh sb="0" eb="2">
      <t>シュシ</t>
    </rPh>
    <rPh sb="2" eb="3">
      <t>シン</t>
    </rPh>
    <rPh sb="3" eb="4">
      <t>ツ</t>
    </rPh>
    <phoneticPr fontId="14"/>
  </si>
  <si>
    <t>収穫終了</t>
    <phoneticPr fontId="14"/>
  </si>
  <si>
    <t>水稲</t>
    <rPh sb="0" eb="2">
      <t>スイトウ</t>
    </rPh>
    <phoneticPr fontId="14"/>
  </si>
  <si>
    <t>育　　　　　苗</t>
    <rPh sb="6" eb="7">
      <t>ナエ</t>
    </rPh>
    <phoneticPr fontId="14"/>
  </si>
  <si>
    <t>実績</t>
  </si>
  <si>
    <t>計画</t>
  </si>
  <si>
    <t>化学由
来Ｎ量</t>
    <phoneticPr fontId="14"/>
  </si>
  <si>
    <t>現物量</t>
  </si>
  <si>
    <t>使用時期
(実績)</t>
    <rPh sb="6" eb="8">
      <t>ジッセキ</t>
    </rPh>
    <phoneticPr fontId="14"/>
  </si>
  <si>
    <t>使用方法
(実績)</t>
    <rPh sb="6" eb="8">
      <t>ジッセキ</t>
    </rPh>
    <phoneticPr fontId="14"/>
  </si>
  <si>
    <t>散布量
(実績)</t>
    <rPh sb="5" eb="7">
      <t>ジッセキ</t>
    </rPh>
    <phoneticPr fontId="14"/>
  </si>
  <si>
    <t>希釈倍率
(実績)</t>
    <rPh sb="0" eb="2">
      <t>キシャク</t>
    </rPh>
    <rPh sb="2" eb="4">
      <t>バイリツ</t>
    </rPh>
    <rPh sb="6" eb="8">
      <t>ジッセキ</t>
    </rPh>
    <phoneticPr fontId="14"/>
  </si>
  <si>
    <t>名　　称
(成分名)</t>
    <rPh sb="6" eb="8">
      <t>セイブン</t>
    </rPh>
    <rPh sb="8" eb="9">
      <t>メイ</t>
    </rPh>
    <phoneticPr fontId="14"/>
  </si>
  <si>
    <t>使用時期</t>
  </si>
  <si>
    <t>10a当たり使用量</t>
  </si>
  <si>
    <t>化学由
来N％</t>
    <phoneticPr fontId="14"/>
  </si>
  <si>
    <t>名　　称
(N-P-K%)</t>
    <phoneticPr fontId="14"/>
  </si>
  <si>
    <t>年月日</t>
  </si>
  <si>
    <t>作業名</t>
  </si>
  <si>
    <t>病害虫・雑草防除等</t>
  </si>
  <si>
    <t>施肥・土づくり</t>
  </si>
  <si>
    <t>使　　用　　資　　材</t>
  </si>
  <si>
    <r>
      <t xml:space="preserve">作業状況 </t>
    </r>
    <r>
      <rPr>
        <sz val="6"/>
        <color indexed="8"/>
        <rFont val="ＭＳ 明朝"/>
        <family val="1"/>
        <charset val="128"/>
      </rPr>
      <t>※2</t>
    </r>
    <phoneticPr fontId="14"/>
  </si>
  <si>
    <r>
      <t xml:space="preserve">作物、作型
(品種)
(面積)
(収量)
</t>
    </r>
    <r>
      <rPr>
        <sz val="6"/>
        <color indexed="8"/>
        <rFont val="ＭＳ 明朝"/>
        <family val="1"/>
        <charset val="128"/>
      </rPr>
      <t>※1</t>
    </r>
    <rPh sb="7" eb="9">
      <t>ヒンシュ</t>
    </rPh>
    <rPh sb="12" eb="14">
      <t>メンセキ</t>
    </rPh>
    <rPh sb="17" eb="19">
      <t>シュウリョウ</t>
    </rPh>
    <phoneticPr fontId="14"/>
  </si>
  <si>
    <t>状況確認</t>
    <rPh sb="0" eb="2">
      <t>ジョウキョウ</t>
    </rPh>
    <rPh sb="2" eb="4">
      <t>カクニン</t>
    </rPh>
    <phoneticPr fontId="14"/>
  </si>
  <si>
    <t>栽培管理</t>
    <rPh sb="0" eb="2">
      <t>サイバイ</t>
    </rPh>
    <rPh sb="2" eb="4">
      <t>カンリ</t>
    </rPh>
    <phoneticPr fontId="14"/>
  </si>
  <si>
    <t>ほ場確認</t>
    <rPh sb="1" eb="2">
      <t>バ</t>
    </rPh>
    <rPh sb="2" eb="4">
      <t>カクニン</t>
    </rPh>
    <phoneticPr fontId="14"/>
  </si>
  <si>
    <r>
      <t>生産実績確認欄　</t>
    </r>
    <r>
      <rPr>
        <sz val="6"/>
        <color indexed="8"/>
        <rFont val="ＭＳ 明朝"/>
        <family val="1"/>
        <charset val="128"/>
      </rPr>
      <t>※4</t>
    </r>
    <rPh sb="0" eb="2">
      <t>セイサン</t>
    </rPh>
    <rPh sb="2" eb="4">
      <t>ジッセキ</t>
    </rPh>
    <rPh sb="4" eb="6">
      <t>カクニン</t>
    </rPh>
    <rPh sb="6" eb="7">
      <t>ラン</t>
    </rPh>
    <phoneticPr fontId="14"/>
  </si>
  <si>
    <t>備　　考</t>
    <rPh sb="0" eb="1">
      <t>ビ</t>
    </rPh>
    <rPh sb="3" eb="4">
      <t>コウ</t>
    </rPh>
    <phoneticPr fontId="14"/>
  </si>
  <si>
    <t>枚</t>
    <rPh sb="0" eb="1">
      <t>マイ</t>
    </rPh>
    <phoneticPr fontId="14"/>
  </si>
  <si>
    <t>小</t>
    <rPh sb="0" eb="1">
      <t>ショウ</t>
    </rPh>
    <phoneticPr fontId="14"/>
  </si>
  <si>
    <r>
      <t>出荷量</t>
    </r>
    <r>
      <rPr>
        <sz val="8"/>
        <rFont val="ＭＳ 明朝"/>
        <family val="1"/>
        <charset val="128"/>
      </rPr>
      <t>(下段)</t>
    </r>
    <rPh sb="0" eb="2">
      <t>シュッカ</t>
    </rPh>
    <rPh sb="2" eb="3">
      <t>リョウ</t>
    </rPh>
    <rPh sb="4" eb="6">
      <t>ゲダン</t>
    </rPh>
    <phoneticPr fontId="14"/>
  </si>
  <si>
    <t>大</t>
    <rPh sb="0" eb="1">
      <t>ダイ</t>
    </rPh>
    <phoneticPr fontId="14"/>
  </si>
  <si>
    <t>計</t>
    <rPh sb="0" eb="1">
      <t>ケイ</t>
    </rPh>
    <phoneticPr fontId="36"/>
  </si>
  <si>
    <t>(○○県△△市)</t>
    <rPh sb="3" eb="4">
      <t>ケン</t>
    </rPh>
    <rPh sb="6" eb="7">
      <t>シ</t>
    </rPh>
    <phoneticPr fontId="14"/>
  </si>
  <si>
    <t>ササニシキ</t>
    <phoneticPr fontId="14"/>
  </si>
  <si>
    <t>㈱○○米商</t>
    <rPh sb="3" eb="4">
      <t>ベイ</t>
    </rPh>
    <rPh sb="4" eb="5">
      <t>ショウ</t>
    </rPh>
    <phoneticPr fontId="14"/>
  </si>
  <si>
    <t>(○○市)</t>
    <rPh sb="3" eb="4">
      <t>シ</t>
    </rPh>
    <phoneticPr fontId="14"/>
  </si>
  <si>
    <t>ＪＡ○○</t>
    <phoneticPr fontId="14"/>
  </si>
  <si>
    <t>- 未定 -</t>
    <rPh sb="2" eb="4">
      <t>ミテイ</t>
    </rPh>
    <phoneticPr fontId="14"/>
  </si>
  <si>
    <t>(30kg)</t>
    <phoneticPr fontId="14"/>
  </si>
  <si>
    <t>※ 包装単位が同一の場合は最上段のみ</t>
    <rPh sb="2" eb="4">
      <t>ホウソウ</t>
    </rPh>
    <rPh sb="4" eb="6">
      <t>タンイ</t>
    </rPh>
    <rPh sb="7" eb="9">
      <t>ドウイツ</t>
    </rPh>
    <rPh sb="10" eb="12">
      <t>バアイ</t>
    </rPh>
    <rPh sb="13" eb="15">
      <t>サイジョウ</t>
    </rPh>
    <rPh sb="15" eb="16">
      <t>ダン</t>
    </rPh>
    <phoneticPr fontId="14"/>
  </si>
  <si>
    <t>(1,080kg)</t>
    <phoneticPr fontId="14"/>
  </si>
  <si>
    <t>枚数　　※3</t>
    <phoneticPr fontId="14"/>
  </si>
  <si>
    <t>（団体等所在地）</t>
    <rPh sb="4" eb="7">
      <t>ショザイチ</t>
    </rPh>
    <phoneticPr fontId="14"/>
  </si>
  <si>
    <t>その他</t>
  </si>
  <si>
    <r>
      <t>袋(</t>
    </r>
    <r>
      <rPr>
        <sz val="10"/>
        <rFont val="ＭＳ 明朝"/>
        <family val="1"/>
        <charset val="128"/>
      </rPr>
      <t>kg)</t>
    </r>
    <rPh sb="0" eb="1">
      <t>フクロ</t>
    </rPh>
    <phoneticPr fontId="36"/>
  </si>
  <si>
    <t>箱(kg)</t>
    <phoneticPr fontId="14"/>
  </si>
  <si>
    <t>束(kg)</t>
    <phoneticPr fontId="14"/>
  </si>
  <si>
    <t>バラ(kg)</t>
    <phoneticPr fontId="14"/>
  </si>
  <si>
    <r>
      <t>ﾌﾚｺﾝ(</t>
    </r>
    <r>
      <rPr>
        <sz val="10"/>
        <rFont val="ＭＳ 明朝"/>
        <family val="1"/>
        <charset val="128"/>
      </rPr>
      <t>kg)</t>
    </r>
    <phoneticPr fontId="14"/>
  </si>
  <si>
    <t>期　間</t>
  </si>
  <si>
    <t>（品種）※1</t>
    <rPh sb="1" eb="3">
      <t>ヒンシュ</t>
    </rPh>
    <phoneticPr fontId="36"/>
  </si>
  <si>
    <t>認証ｼｰﾙ使用</t>
    <rPh sb="5" eb="7">
      <t>シヨウ</t>
    </rPh>
    <phoneticPr fontId="36"/>
  </si>
  <si>
    <t xml:space="preserve">出荷先名 ※2 </t>
    <rPh sb="3" eb="4">
      <t>メイ</t>
    </rPh>
    <phoneticPr fontId="14"/>
  </si>
  <si>
    <t>出荷量計 ※2</t>
    <phoneticPr fontId="14"/>
  </si>
  <si>
    <t>出　荷</t>
  </si>
  <si>
    <t>作物及び作型</t>
    <rPh sb="0" eb="2">
      <t>サクモツ</t>
    </rPh>
    <rPh sb="2" eb="3">
      <t>オヨ</t>
    </rPh>
    <rPh sb="4" eb="5">
      <t>サク</t>
    </rPh>
    <rPh sb="5" eb="6">
      <t>ガタ</t>
    </rPh>
    <phoneticPr fontId="36"/>
  </si>
  <si>
    <r>
      <t>※ 玄米袋を開封し色彩選別､石抜き､小分けして</t>
    </r>
    <r>
      <rPr>
        <u/>
        <sz val="10"/>
        <rFont val="ＭＳ ゴシック"/>
        <family val="3"/>
        <charset val="128"/>
      </rPr>
      <t>玄米</t>
    </r>
    <r>
      <rPr>
        <sz val="10"/>
        <rFont val="ＭＳ ゴシック"/>
        <family val="3"/>
        <charset val="128"/>
      </rPr>
      <t>で販売する場合は、</t>
    </r>
    <rPh sb="2" eb="4">
      <t>ゲンマイ</t>
    </rPh>
    <rPh sb="4" eb="5">
      <t>タイ</t>
    </rPh>
    <rPh sb="6" eb="8">
      <t>カイフウ</t>
    </rPh>
    <rPh sb="9" eb="11">
      <t>シキサイ</t>
    </rPh>
    <rPh sb="11" eb="13">
      <t>センベツ</t>
    </rPh>
    <rPh sb="14" eb="15">
      <t>イシ</t>
    </rPh>
    <rPh sb="15" eb="16">
      <t>ヌ</t>
    </rPh>
    <rPh sb="18" eb="20">
      <t>コワ</t>
    </rPh>
    <rPh sb="23" eb="25">
      <t>ゲンマイ</t>
    </rPh>
    <rPh sb="26" eb="28">
      <t>ハンバイ</t>
    </rPh>
    <rPh sb="30" eb="32">
      <t>バアイ</t>
    </rPh>
    <phoneticPr fontId="14"/>
  </si>
  <si>
    <t xml:space="preserve"> 2kg</t>
    <phoneticPr fontId="14"/>
  </si>
  <si>
    <t>(玄米)</t>
    <rPh sb="1" eb="3">
      <t>ゲンマイ</t>
    </rPh>
    <phoneticPr fontId="14"/>
  </si>
  <si>
    <t xml:space="preserve"> 5kg</t>
    <phoneticPr fontId="14"/>
  </si>
  <si>
    <t>ﾋﾞﾆﾙ袋</t>
    <rPh sb="4" eb="5">
      <t>タイ</t>
    </rPh>
    <phoneticPr fontId="14"/>
  </si>
  <si>
    <t>30kg</t>
    <phoneticPr fontId="14"/>
  </si>
  <si>
    <t>紙袋</t>
    <rPh sb="0" eb="1">
      <t>カミ</t>
    </rPh>
    <rPh sb="1" eb="2">
      <t>タイ</t>
    </rPh>
    <phoneticPr fontId="14"/>
  </si>
  <si>
    <t>10kg</t>
    <phoneticPr fontId="14"/>
  </si>
  <si>
    <t>※2</t>
    <phoneticPr fontId="14"/>
  </si>
  <si>
    <t>使用枚数</t>
  </si>
  <si>
    <t>袋数</t>
    <rPh sb="0" eb="1">
      <t>フクロ</t>
    </rPh>
    <rPh sb="1" eb="2">
      <t>スウ</t>
    </rPh>
    <phoneticPr fontId="36"/>
  </si>
  <si>
    <t>kg／袋</t>
    <rPh sb="3" eb="4">
      <t>フクロ</t>
    </rPh>
    <phoneticPr fontId="36"/>
  </si>
  <si>
    <t>形　態</t>
    <rPh sb="0" eb="3">
      <t>ケイタイ</t>
    </rPh>
    <phoneticPr fontId="36"/>
  </si>
  <si>
    <t>袋　数</t>
    <rPh sb="0" eb="1">
      <t>フクロ</t>
    </rPh>
    <rPh sb="2" eb="3">
      <t>スウ</t>
    </rPh>
    <phoneticPr fontId="36"/>
  </si>
  <si>
    <t>入荷時期</t>
    <phoneticPr fontId="14"/>
  </si>
  <si>
    <t>認証ｼｰﾙ</t>
  </si>
  <si>
    <r>
      <t xml:space="preserve">販売量計
</t>
    </r>
    <r>
      <rPr>
        <sz val="8"/>
        <rFont val="ＭＳ 明朝"/>
        <family val="1"/>
        <charset val="128"/>
      </rPr>
      <t>(kg)</t>
    </r>
    <rPh sb="3" eb="4">
      <t>ケイ</t>
    </rPh>
    <phoneticPr fontId="14"/>
  </si>
  <si>
    <t>形態別販売数</t>
    <rPh sb="5" eb="6">
      <t>スウ</t>
    </rPh>
    <phoneticPr fontId="14"/>
  </si>
  <si>
    <t>販売期間</t>
    <rPh sb="0" eb="2">
      <t>ハンバイ</t>
    </rPh>
    <rPh sb="2" eb="4">
      <t>キカン</t>
    </rPh>
    <phoneticPr fontId="14"/>
  </si>
  <si>
    <r>
      <t xml:space="preserve">入荷量計
</t>
    </r>
    <r>
      <rPr>
        <sz val="8"/>
        <rFont val="ＭＳ 明朝"/>
        <family val="1"/>
        <charset val="128"/>
      </rPr>
      <t>(kg)</t>
    </r>
    <rPh sb="3" eb="4">
      <t>ケイ</t>
    </rPh>
    <phoneticPr fontId="14"/>
  </si>
  <si>
    <t>形態別入荷数</t>
    <rPh sb="5" eb="6">
      <t>スウ</t>
    </rPh>
    <phoneticPr fontId="14"/>
  </si>
  <si>
    <t>入　荷　先　等</t>
    <rPh sb="4" eb="5">
      <t>サキ</t>
    </rPh>
    <rPh sb="6" eb="7">
      <t>トウ</t>
    </rPh>
    <phoneticPr fontId="14"/>
  </si>
  <si>
    <t>作物･作型
品 　　種</t>
    <rPh sb="0" eb="2">
      <t>サクモツ</t>
    </rPh>
    <rPh sb="3" eb="4">
      <t>サク</t>
    </rPh>
    <rPh sb="4" eb="5">
      <t>ガタ</t>
    </rPh>
    <rPh sb="6" eb="7">
      <t>ヒン</t>
    </rPh>
    <rPh sb="10" eb="11">
      <t>シュ</t>
    </rPh>
    <phoneticPr fontId="36"/>
  </si>
  <si>
    <t>付表１</t>
  </si>
  <si>
    <t>生産ほ場の周辺地図（別図代用可）</t>
  </si>
  <si>
    <t>注1 各々のほ場規模や位置、近隣の土地の使用状況がわかるように記入すること。</t>
  </si>
  <si>
    <t>注4 方角を記入し、ほ場番号を明確にすること。</t>
  </si>
  <si>
    <t>注5 本資料は現地検査時に使用するので準備しておくこと。(申請時の提出は必要ない｡)</t>
  </si>
  <si>
    <t>注3 空中散布が行われている地域にあっては、空中散布が行われている地域とほ場の位置関係がわかるように</t>
    <phoneticPr fontId="3"/>
  </si>
  <si>
    <t>　　記入すること。</t>
    <rPh sb="2" eb="4">
      <t>キニュウ</t>
    </rPh>
    <phoneticPr fontId="3"/>
  </si>
  <si>
    <t>精米施設及び保管場所等の見取り図</t>
  </si>
  <si>
    <t>認証シール貼付枚数欄を設けるなどの様式変更は差し支えない。</t>
    <rPh sb="0" eb="2">
      <t>ニンショウ</t>
    </rPh>
    <rPh sb="5" eb="7">
      <t>チョウフ</t>
    </rPh>
    <rPh sb="7" eb="9">
      <t>マイスウ</t>
    </rPh>
    <rPh sb="9" eb="10">
      <t>ラン</t>
    </rPh>
    <rPh sb="11" eb="12">
      <t>モウ</t>
    </rPh>
    <rPh sb="17" eb="19">
      <t>ヨウシキ</t>
    </rPh>
    <rPh sb="19" eb="21">
      <t>ヘンコウ</t>
    </rPh>
    <rPh sb="22" eb="23">
      <t>サ</t>
    </rPh>
    <rPh sb="24" eb="25">
      <t>ツカ</t>
    </rPh>
    <phoneticPr fontId="36"/>
  </si>
  <si>
    <t>小分け玄米の販売管理については、精米管理用受払台帳と別葉で差し支えない。</t>
    <rPh sb="0" eb="2">
      <t>コワ</t>
    </rPh>
    <rPh sb="3" eb="5">
      <t>ゲンマイ</t>
    </rPh>
    <rPh sb="6" eb="8">
      <t>ハンバイ</t>
    </rPh>
    <rPh sb="8" eb="10">
      <t>カンリ</t>
    </rPh>
    <rPh sb="16" eb="18">
      <t>セイマイ</t>
    </rPh>
    <rPh sb="18" eb="20">
      <t>カンリ</t>
    </rPh>
    <rPh sb="20" eb="21">
      <t>ヨウ</t>
    </rPh>
    <rPh sb="21" eb="23">
      <t>ウケハライ</t>
    </rPh>
    <rPh sb="23" eb="25">
      <t>ダイチョウ</t>
    </rPh>
    <rPh sb="26" eb="27">
      <t>ベツ</t>
    </rPh>
    <rPh sb="27" eb="28">
      <t>ハ</t>
    </rPh>
    <rPh sb="29" eb="30">
      <t>サ</t>
    </rPh>
    <rPh sb="31" eb="32">
      <t>ツカ</t>
    </rPh>
    <phoneticPr fontId="36"/>
  </si>
  <si>
    <t>※4</t>
    <phoneticPr fontId="36"/>
  </si>
  <si>
    <t>※3</t>
    <phoneticPr fontId="36"/>
  </si>
  <si>
    <t>栽培責任者等を組織名で表示する場合は、住所を「所在地」とする。</t>
    <rPh sb="0" eb="2">
      <t>サイバイ</t>
    </rPh>
    <rPh sb="2" eb="5">
      <t>セキニンシャ</t>
    </rPh>
    <rPh sb="5" eb="6">
      <t>トウ</t>
    </rPh>
    <rPh sb="7" eb="9">
      <t>ソシキ</t>
    </rPh>
    <rPh sb="9" eb="10">
      <t>メイ</t>
    </rPh>
    <rPh sb="11" eb="13">
      <t>ヒョウジ</t>
    </rPh>
    <rPh sb="15" eb="17">
      <t>バアイ</t>
    </rPh>
    <rPh sb="19" eb="21">
      <t>ジュウショ</t>
    </rPh>
    <rPh sb="23" eb="26">
      <t>ショザイチ</t>
    </rPh>
    <phoneticPr fontId="36"/>
  </si>
  <si>
    <t>※2</t>
    <phoneticPr fontId="36"/>
  </si>
  <si>
    <t>※1</t>
    <phoneticPr fontId="36"/>
  </si>
  <si>
    <t>(%)</t>
    <phoneticPr fontId="36"/>
  </si>
  <si>
    <t>(kg)</t>
    <phoneticPr fontId="36"/>
  </si>
  <si>
    <t>1kg</t>
    <phoneticPr fontId="36"/>
  </si>
  <si>
    <t>2kg</t>
    <phoneticPr fontId="36"/>
  </si>
  <si>
    <t>3kg</t>
    <phoneticPr fontId="36"/>
  </si>
  <si>
    <t>5kg</t>
    <phoneticPr fontId="36"/>
  </si>
  <si>
    <t>10kg</t>
    <phoneticPr fontId="36"/>
  </si>
  <si>
    <t>15kg</t>
    <phoneticPr fontId="36"/>
  </si>
  <si>
    <t>等級</t>
    <rPh sb="0" eb="2">
      <t>トウキュウ</t>
    </rPh>
    <phoneticPr fontId="36"/>
  </si>
  <si>
    <t>歩留</t>
    <rPh sb="0" eb="2">
      <t>ブド</t>
    </rPh>
    <phoneticPr fontId="36"/>
  </si>
  <si>
    <t>検査</t>
    <rPh sb="0" eb="2">
      <t>ケンサ</t>
    </rPh>
    <phoneticPr fontId="36"/>
  </si>
  <si>
    <t>精米生産数量の包装量目別内訳（個数）</t>
    <rPh sb="0" eb="2">
      <t>セイマイ</t>
    </rPh>
    <rPh sb="2" eb="4">
      <t>セイサン</t>
    </rPh>
    <rPh sb="4" eb="6">
      <t>スウリョウ</t>
    </rPh>
    <rPh sb="7" eb="9">
      <t>ホウソウ</t>
    </rPh>
    <rPh sb="9" eb="10">
      <t>リョウ</t>
    </rPh>
    <rPh sb="10" eb="11">
      <t>モク</t>
    </rPh>
    <rPh sb="11" eb="12">
      <t>ベツ</t>
    </rPh>
    <rPh sb="12" eb="14">
      <t>ウチワケ</t>
    </rPh>
    <rPh sb="15" eb="17">
      <t>コスウ</t>
    </rPh>
    <phoneticPr fontId="36"/>
  </si>
  <si>
    <t>精米
生産
数量</t>
    <rPh sb="0" eb="2">
      <t>セイマイ</t>
    </rPh>
    <rPh sb="3" eb="5">
      <t>セイサン</t>
    </rPh>
    <rPh sb="6" eb="8">
      <t>スウリョウ</t>
    </rPh>
    <phoneticPr fontId="36"/>
  </si>
  <si>
    <t>玄米
使用
数量</t>
    <rPh sb="0" eb="2">
      <t>ゲンマイ</t>
    </rPh>
    <rPh sb="3" eb="5">
      <t>シヨウ</t>
    </rPh>
    <rPh sb="6" eb="8">
      <t>スウリョウ</t>
    </rPh>
    <phoneticPr fontId="36"/>
  </si>
  <si>
    <t>玄米
買受
数量</t>
    <rPh sb="0" eb="2">
      <t>ゲンマイ</t>
    </rPh>
    <rPh sb="3" eb="4">
      <t>カ</t>
    </rPh>
    <rPh sb="4" eb="5">
      <t>ウ</t>
    </rPh>
    <rPh sb="6" eb="8">
      <t>スウリョウ</t>
    </rPh>
    <phoneticPr fontId="36"/>
  </si>
  <si>
    <t>玄米
残数
量</t>
    <rPh sb="0" eb="2">
      <t>ゲンマイ</t>
    </rPh>
    <phoneticPr fontId="36"/>
  </si>
  <si>
    <t>年月日</t>
    <rPh sb="0" eb="3">
      <t>ネンガッピ</t>
    </rPh>
    <phoneticPr fontId="36"/>
  </si>
  <si>
    <t>産 年</t>
    <rPh sb="0" eb="1">
      <t>サン</t>
    </rPh>
    <rPh sb="2" eb="3">
      <t>ネン</t>
    </rPh>
    <phoneticPr fontId="36"/>
  </si>
  <si>
    <t>つや姫</t>
    <phoneticPr fontId="36"/>
  </si>
  <si>
    <t>品 種</t>
    <rPh sb="0" eb="1">
      <t>シナ</t>
    </rPh>
    <rPh sb="2" eb="3">
      <t>タネ</t>
    </rPh>
    <phoneticPr fontId="36"/>
  </si>
  <si>
    <t>○○特栽米研究会</t>
    <rPh sb="2" eb="3">
      <t>トク</t>
    </rPh>
    <rPh sb="3" eb="4">
      <t>サイ</t>
    </rPh>
    <rPh sb="4" eb="5">
      <t>マイ</t>
    </rPh>
    <rPh sb="5" eb="8">
      <t>ケンキュウカイ</t>
    </rPh>
    <phoneticPr fontId="36"/>
  </si>
  <si>
    <t>入荷先</t>
    <rPh sb="0" eb="2">
      <t>ニュウカ</t>
    </rPh>
    <rPh sb="2" eb="3">
      <t>サキ</t>
    </rPh>
    <phoneticPr fontId="36"/>
  </si>
  <si>
    <t>023-456-9998</t>
    <phoneticPr fontId="36"/>
  </si>
  <si>
    <t>T E L</t>
    <phoneticPr fontId="36"/>
  </si>
  <si>
    <t>○○南部農業協同組合営農部生産管理課</t>
    <rPh sb="2" eb="4">
      <t>ナンブ</t>
    </rPh>
    <rPh sb="4" eb="10">
      <t>ノ</t>
    </rPh>
    <rPh sb="10" eb="12">
      <t>エイノウ</t>
    </rPh>
    <rPh sb="12" eb="13">
      <t>ブ</t>
    </rPh>
    <rPh sb="13" eb="15">
      <t>セイサン</t>
    </rPh>
    <rPh sb="15" eb="17">
      <t>カンリ</t>
    </rPh>
    <rPh sb="17" eb="18">
      <t>カ</t>
    </rPh>
    <phoneticPr fontId="36"/>
  </si>
  <si>
    <t>氏　名</t>
    <rPh sb="0" eb="1">
      <t>シ</t>
    </rPh>
    <rPh sb="2" eb="3">
      <t>メイ</t>
    </rPh>
    <phoneticPr fontId="36"/>
  </si>
  <si>
    <t>○○市○○町○番△号</t>
    <rPh sb="2" eb="3">
      <t>シ</t>
    </rPh>
    <rPh sb="5" eb="6">
      <t>マチ</t>
    </rPh>
    <rPh sb="7" eb="8">
      <t>バン</t>
    </rPh>
    <rPh sb="9" eb="10">
      <t>ゴウ</t>
    </rPh>
    <phoneticPr fontId="36"/>
  </si>
  <si>
    <t>所在地</t>
    <rPh sb="0" eb="3">
      <t>ショザイチ</t>
    </rPh>
    <phoneticPr fontId="36"/>
  </si>
  <si>
    <t>精 米 確 認 欄　　※1</t>
    <rPh sb="0" eb="1">
      <t>セイ</t>
    </rPh>
    <rPh sb="2" eb="3">
      <t>ベイ</t>
    </rPh>
    <rPh sb="4" eb="5">
      <t>アキラ</t>
    </rPh>
    <rPh sb="6" eb="7">
      <t>シノブ</t>
    </rPh>
    <rPh sb="8" eb="9">
      <t>ラン</t>
    </rPh>
    <phoneticPr fontId="36"/>
  </si>
  <si>
    <t>確 認 責 任 者</t>
    <rPh sb="0" eb="1">
      <t>アキラ</t>
    </rPh>
    <rPh sb="2" eb="3">
      <t>シノブ</t>
    </rPh>
    <rPh sb="4" eb="5">
      <t>セキ</t>
    </rPh>
    <rPh sb="6" eb="7">
      <t>ニン</t>
    </rPh>
    <rPh sb="8" eb="9">
      <t>シャ</t>
    </rPh>
    <phoneticPr fontId="36"/>
  </si>
  <si>
    <t>023-457-5555</t>
    <phoneticPr fontId="36"/>
  </si>
  <si>
    <t>023-456-9999</t>
    <phoneticPr fontId="36"/>
  </si>
  <si>
    <t>○○南部農業協同組合◎◎センター</t>
    <rPh sb="2" eb="4">
      <t>ナンブ</t>
    </rPh>
    <rPh sb="4" eb="10">
      <t>ノ</t>
    </rPh>
    <phoneticPr fontId="36"/>
  </si>
  <si>
    <t>○○南部農業協同組合営農部生産指導課</t>
    <rPh sb="2" eb="4">
      <t>ナンブ</t>
    </rPh>
    <rPh sb="4" eb="10">
      <t>ノ</t>
    </rPh>
    <rPh sb="10" eb="12">
      <t>エイノウ</t>
    </rPh>
    <rPh sb="12" eb="13">
      <t>ブ</t>
    </rPh>
    <rPh sb="13" eb="15">
      <t>セイサン</t>
    </rPh>
    <rPh sb="15" eb="17">
      <t>シドウ</t>
    </rPh>
    <rPh sb="17" eb="18">
      <t>カ</t>
    </rPh>
    <phoneticPr fontId="36"/>
  </si>
  <si>
    <t>○○市◎◎町△番○号</t>
    <rPh sb="2" eb="3">
      <t>シ</t>
    </rPh>
    <rPh sb="5" eb="6">
      <t>マチ</t>
    </rPh>
    <rPh sb="7" eb="8">
      <t>バン</t>
    </rPh>
    <rPh sb="9" eb="10">
      <t>ゴウ</t>
    </rPh>
    <phoneticPr fontId="36"/>
  </si>
  <si>
    <r>
      <t>所在地</t>
    </r>
    <r>
      <rPr>
        <u/>
        <sz val="8"/>
        <rFont val="ＭＳ 明朝"/>
        <family val="1"/>
        <charset val="128"/>
      </rPr>
      <t>※2</t>
    </r>
    <rPh sb="0" eb="3">
      <t>ショザイチ</t>
    </rPh>
    <phoneticPr fontId="36"/>
  </si>
  <si>
    <t>精 米 確 認 者</t>
    <rPh sb="0" eb="1">
      <t>セイ</t>
    </rPh>
    <rPh sb="2" eb="3">
      <t>ベイ</t>
    </rPh>
    <rPh sb="4" eb="5">
      <t>アキラ</t>
    </rPh>
    <rPh sb="6" eb="7">
      <t>シノブ</t>
    </rPh>
    <rPh sb="8" eb="9">
      <t>シャ</t>
    </rPh>
    <phoneticPr fontId="36"/>
  </si>
  <si>
    <t>栽 培 責 任 者</t>
    <rPh sb="0" eb="1">
      <t>サイ</t>
    </rPh>
    <rPh sb="2" eb="3">
      <t>ツチカウ</t>
    </rPh>
    <rPh sb="4" eb="5">
      <t>セキ</t>
    </rPh>
    <rPh sb="6" eb="7">
      <t>ニン</t>
    </rPh>
    <rPh sb="8" eb="9">
      <t>シャ</t>
    </rPh>
    <phoneticPr fontId="36"/>
  </si>
  <si>
    <t>023-456-9997</t>
    <phoneticPr fontId="36"/>
  </si>
  <si>
    <t>023-456-7890</t>
    <phoneticPr fontId="36"/>
  </si>
  <si>
    <t>TEL</t>
    <phoneticPr fontId="36"/>
  </si>
  <si>
    <t>○○南部農業協同組合営農部販売管理課</t>
    <rPh sb="2" eb="4">
      <t>ナンブ</t>
    </rPh>
    <rPh sb="4" eb="10">
      <t>ノ</t>
    </rPh>
    <rPh sb="10" eb="12">
      <t>エイノウ</t>
    </rPh>
    <rPh sb="12" eb="13">
      <t>ブ</t>
    </rPh>
    <rPh sb="13" eb="15">
      <t>ハンバイ</t>
    </rPh>
    <rPh sb="15" eb="17">
      <t>カンリ</t>
    </rPh>
    <rPh sb="17" eb="18">
      <t>カ</t>
    </rPh>
    <phoneticPr fontId="36"/>
  </si>
  <si>
    <t>所有者</t>
    <rPh sb="0" eb="3">
      <t>ショユウシャ</t>
    </rPh>
    <phoneticPr fontId="36"/>
  </si>
  <si>
    <t>山形県○○市○○町○－○</t>
    <phoneticPr fontId="36"/>
  </si>
  <si>
    <t>精 米 責 任 者</t>
    <rPh sb="0" eb="1">
      <t>セイ</t>
    </rPh>
    <rPh sb="2" eb="3">
      <t>ベイ</t>
    </rPh>
    <rPh sb="4" eb="5">
      <t>セキ</t>
    </rPh>
    <rPh sb="6" eb="7">
      <t>ニン</t>
    </rPh>
    <rPh sb="8" eb="9">
      <t>シャ</t>
    </rPh>
    <phoneticPr fontId="36"/>
  </si>
  <si>
    <t>と う 精 施 設 名</t>
    <rPh sb="4" eb="5">
      <t>セイ</t>
    </rPh>
    <rPh sb="6" eb="7">
      <t>シ</t>
    </rPh>
    <rPh sb="8" eb="9">
      <t>セツ</t>
    </rPh>
    <rPh sb="10" eb="11">
      <t>メイ</t>
    </rPh>
    <phoneticPr fontId="36"/>
  </si>
  <si>
    <t>「化学肥料(窒素成分)：当地比　○割減」</t>
    <rPh sb="1" eb="3">
      <t>カガク</t>
    </rPh>
    <rPh sb="3" eb="5">
      <t>ヒリョウ</t>
    </rPh>
    <rPh sb="6" eb="8">
      <t>チッソ</t>
    </rPh>
    <rPh sb="8" eb="10">
      <t>セイブン</t>
    </rPh>
    <rPh sb="12" eb="14">
      <t>トウチ</t>
    </rPh>
    <rPh sb="14" eb="15">
      <t>ヒ</t>
    </rPh>
    <rPh sb="17" eb="19">
      <t>ワリゲン</t>
    </rPh>
    <phoneticPr fontId="14"/>
  </si>
  <si>
    <t>「化学肥料(窒素成分)：栽培期間中不使用」</t>
    <rPh sb="1" eb="3">
      <t>カガク</t>
    </rPh>
    <rPh sb="3" eb="5">
      <t>ヒリョウ</t>
    </rPh>
    <rPh sb="6" eb="8">
      <t>チッソ</t>
    </rPh>
    <rPh sb="8" eb="10">
      <t>セイブン</t>
    </rPh>
    <rPh sb="12" eb="14">
      <t>サイバイ</t>
    </rPh>
    <rPh sb="14" eb="17">
      <t>キカンチュウ</t>
    </rPh>
    <rPh sb="17" eb="20">
      <t>フシヨウ</t>
    </rPh>
    <phoneticPr fontId="14"/>
  </si>
  <si>
    <t>　　　　この場合、節減対象農薬以外の使用資材名(成分名)は表示しない。</t>
    <rPh sb="6" eb="8">
      <t>バアイ</t>
    </rPh>
    <rPh sb="9" eb="15">
      <t>セツゲン</t>
    </rPh>
    <rPh sb="15" eb="17">
      <t>イガイ</t>
    </rPh>
    <rPh sb="18" eb="20">
      <t>シヨウ</t>
    </rPh>
    <rPh sb="20" eb="22">
      <t>シザイ</t>
    </rPh>
    <rPh sb="22" eb="23">
      <t>メイ</t>
    </rPh>
    <rPh sb="24" eb="26">
      <t>セイブン</t>
    </rPh>
    <rPh sb="26" eb="27">
      <t>メイ</t>
    </rPh>
    <rPh sb="29" eb="31">
      <t>ヒョウジ</t>
    </rPh>
    <phoneticPr fontId="14"/>
  </si>
  <si>
    <t>「節減対象農薬：当地比　○割減」</t>
    <rPh sb="1" eb="7">
      <t>セツゲン</t>
    </rPh>
    <rPh sb="8" eb="10">
      <t>トウチ</t>
    </rPh>
    <rPh sb="10" eb="11">
      <t>ヒ</t>
    </rPh>
    <rPh sb="13" eb="15">
      <t>ワリゲン</t>
    </rPh>
    <phoneticPr fontId="14"/>
  </si>
  <si>
    <t>　　　節減対象農薬を使用している場合</t>
    <rPh sb="3" eb="5">
      <t>セツゲン</t>
    </rPh>
    <rPh sb="5" eb="7">
      <t>タイショウ</t>
    </rPh>
    <rPh sb="7" eb="9">
      <t>ノウヤク</t>
    </rPh>
    <rPh sb="10" eb="12">
      <t>シヨウ</t>
    </rPh>
    <rPh sb="16" eb="18">
      <t>バアイ</t>
    </rPh>
    <phoneticPr fontId="14"/>
  </si>
  <si>
    <t>「節減対象農薬：栽培期間中不使用」</t>
    <rPh sb="1" eb="7">
      <t>セツゲン</t>
    </rPh>
    <rPh sb="8" eb="10">
      <t>サイバイ</t>
    </rPh>
    <rPh sb="10" eb="13">
      <t>キカンチュウ</t>
    </rPh>
    <rPh sb="13" eb="16">
      <t>フシヨウ</t>
    </rPh>
    <phoneticPr fontId="14"/>
  </si>
  <si>
    <t>　　　節減対象農薬以外の農薬のみを使用している場合</t>
    <rPh sb="3" eb="5">
      <t>セツゲン</t>
    </rPh>
    <rPh sb="5" eb="7">
      <t>タイショウ</t>
    </rPh>
    <rPh sb="7" eb="9">
      <t>ノウヤク</t>
    </rPh>
    <rPh sb="9" eb="11">
      <t>イガイ</t>
    </rPh>
    <rPh sb="12" eb="14">
      <t>ノウヤク</t>
    </rPh>
    <rPh sb="17" eb="19">
      <t>シヨウ</t>
    </rPh>
    <rPh sb="23" eb="25">
      <t>バアイ</t>
    </rPh>
    <phoneticPr fontId="14"/>
  </si>
  <si>
    <t>「農薬：栽培期間中不使用」</t>
    <rPh sb="1" eb="3">
      <t>ノウヤク</t>
    </rPh>
    <rPh sb="4" eb="6">
      <t>サイバイ</t>
    </rPh>
    <rPh sb="6" eb="9">
      <t>キカンチュウ</t>
    </rPh>
    <rPh sb="9" eb="12">
      <t>フシヨウ</t>
    </rPh>
    <phoneticPr fontId="14"/>
  </si>
  <si>
    <t>　　　農薬を全く使用していない場合</t>
    <rPh sb="3" eb="5">
      <t>ノウヤク</t>
    </rPh>
    <rPh sb="6" eb="7">
      <t>マッタ</t>
    </rPh>
    <rPh sb="8" eb="10">
      <t>シヨウ</t>
    </rPh>
    <rPh sb="15" eb="17">
      <t>バアイ</t>
    </rPh>
    <phoneticPr fontId="14"/>
  </si>
  <si>
    <t>023-457-5555</t>
    <phoneticPr fontId="14"/>
  </si>
  <si>
    <t>連絡先</t>
    <rPh sb="0" eb="3">
      <t>レンラクサキ</t>
    </rPh>
    <phoneticPr fontId="14"/>
  </si>
  <si>
    <t>山形県○○市◎◎町△番○号</t>
    <rPh sb="0" eb="3">
      <t>ヤマガタケン</t>
    </rPh>
    <rPh sb="5" eb="6">
      <t>シ</t>
    </rPh>
    <rPh sb="8" eb="9">
      <t>マチ</t>
    </rPh>
    <rPh sb="10" eb="11">
      <t>バン</t>
    </rPh>
    <rPh sb="12" eb="13">
      <t>ゴウ</t>
    </rPh>
    <phoneticPr fontId="14"/>
  </si>
  <si>
    <t>所在地</t>
    <rPh sb="0" eb="3">
      <t>ショザイチ</t>
    </rPh>
    <phoneticPr fontId="14"/>
  </si>
  <si>
    <t>1回</t>
    <rPh sb="1" eb="2">
      <t>カイ</t>
    </rPh>
    <phoneticPr fontId="14"/>
  </si>
  <si>
    <t>殺虫</t>
    <rPh sb="0" eb="2">
      <t>サッチュウ</t>
    </rPh>
    <phoneticPr fontId="14"/>
  </si>
  <si>
    <t>○○南部農業協同組合　◎◎センター</t>
    <rPh sb="2" eb="4">
      <t>ナンブ</t>
    </rPh>
    <rPh sb="4" eb="10">
      <t>ノ</t>
    </rPh>
    <phoneticPr fontId="14"/>
  </si>
  <si>
    <t>精米確認者</t>
    <rPh sb="0" eb="2">
      <t>セイマイ</t>
    </rPh>
    <rPh sb="2" eb="4">
      <t>カクニン</t>
    </rPh>
    <rPh sb="4" eb="5">
      <t>シャ</t>
    </rPh>
    <phoneticPr fontId="14"/>
  </si>
  <si>
    <t>殺菌</t>
    <rPh sb="0" eb="2">
      <t>サッキン</t>
    </rPh>
    <phoneticPr fontId="14"/>
  </si>
  <si>
    <t>023-456-9999</t>
    <phoneticPr fontId="14"/>
  </si>
  <si>
    <t>山形県○○市○○町○番△号</t>
    <rPh sb="0" eb="3">
      <t>ヤマガタケン</t>
    </rPh>
    <rPh sb="5" eb="6">
      <t>シ</t>
    </rPh>
    <rPh sb="8" eb="9">
      <t>マチ</t>
    </rPh>
    <rPh sb="10" eb="11">
      <t>バン</t>
    </rPh>
    <rPh sb="12" eb="13">
      <t>ゴウ</t>
    </rPh>
    <phoneticPr fontId="14"/>
  </si>
  <si>
    <t>○○南部農業協同組合　営農部生産指導課</t>
    <rPh sb="2" eb="4">
      <t>ナンブ</t>
    </rPh>
    <rPh sb="4" eb="10">
      <t>ノ</t>
    </rPh>
    <rPh sb="11" eb="13">
      <t>エイノウ</t>
    </rPh>
    <rPh sb="13" eb="14">
      <t>ブ</t>
    </rPh>
    <rPh sb="14" eb="16">
      <t>セイサン</t>
    </rPh>
    <rPh sb="16" eb="18">
      <t>シドウ</t>
    </rPh>
    <rPh sb="18" eb="19">
      <t>カ</t>
    </rPh>
    <phoneticPr fontId="14"/>
  </si>
  <si>
    <t>確認責任者</t>
    <rPh sb="0" eb="2">
      <t>カクニン</t>
    </rPh>
    <rPh sb="2" eb="5">
      <t>セキニンシャ</t>
    </rPh>
    <phoneticPr fontId="14"/>
  </si>
  <si>
    <t>除草</t>
    <rPh sb="0" eb="2">
      <t>ジョソウ</t>
    </rPh>
    <phoneticPr fontId="14"/>
  </si>
  <si>
    <t>栽培責任者</t>
    <rPh sb="0" eb="2">
      <t>サイバイ</t>
    </rPh>
    <rPh sb="2" eb="5">
      <t>セキニンシャ</t>
    </rPh>
    <phoneticPr fontId="14"/>
  </si>
  <si>
    <t>当地比　５割減</t>
    <rPh sb="0" eb="2">
      <t>トウチ</t>
    </rPh>
    <rPh sb="2" eb="3">
      <t>ヒ</t>
    </rPh>
    <rPh sb="5" eb="7">
      <t>ワリゲン</t>
    </rPh>
    <phoneticPr fontId="14"/>
  </si>
  <si>
    <t>化学肥料(窒素成分)：</t>
    <rPh sb="0" eb="2">
      <t>カガク</t>
    </rPh>
    <rPh sb="2" eb="4">
      <t>ヒリョウ</t>
    </rPh>
    <rPh sb="5" eb="7">
      <t>チッソ</t>
    </rPh>
    <rPh sb="7" eb="9">
      <t>セイブン</t>
    </rPh>
    <phoneticPr fontId="14"/>
  </si>
  <si>
    <t>節 減 対 象 農 薬 ：</t>
    <rPh sb="0" eb="1">
      <t>セツ</t>
    </rPh>
    <rPh sb="2" eb="3">
      <t>ゲン</t>
    </rPh>
    <rPh sb="4" eb="5">
      <t>タイ</t>
    </rPh>
    <rPh sb="6" eb="7">
      <t>ゾウ</t>
    </rPh>
    <rPh sb="8" eb="9">
      <t>ノウ</t>
    </rPh>
    <rPh sb="10" eb="11">
      <t>ヤク</t>
    </rPh>
    <phoneticPr fontId="14"/>
  </si>
  <si>
    <t>使用回数</t>
    <rPh sb="0" eb="2">
      <t>シヨウ</t>
    </rPh>
    <rPh sb="2" eb="4">
      <t>カイスウ</t>
    </rPh>
    <phoneticPr fontId="14"/>
  </si>
  <si>
    <t>用途</t>
    <rPh sb="0" eb="2">
      <t>ヨウト</t>
    </rPh>
    <phoneticPr fontId="14"/>
  </si>
  <si>
    <t>使用資材名</t>
    <rPh sb="0" eb="2">
      <t>シヨウ</t>
    </rPh>
    <rPh sb="2" eb="4">
      <t>シザイ</t>
    </rPh>
    <rPh sb="4" eb="5">
      <t>メイ</t>
    </rPh>
    <phoneticPr fontId="14"/>
  </si>
  <si>
    <r>
      <t>特別栽培</t>
    </r>
    <r>
      <rPr>
        <b/>
        <sz val="9"/>
        <color theme="1"/>
        <rFont val="ＭＳ 明朝"/>
        <family val="1"/>
        <charset val="128"/>
      </rPr>
      <t>農産物</t>
    </r>
    <rPh sb="0" eb="2">
      <t>トクベツ</t>
    </rPh>
    <rPh sb="2" eb="4">
      <t>サイバイ</t>
    </rPh>
    <rPh sb="4" eb="7">
      <t>ノウサンブツ</t>
    </rPh>
    <phoneticPr fontId="14"/>
  </si>
  <si>
    <t>節減対象農薬の使用状況</t>
    <rPh sb="0" eb="2">
      <t>セツゲン</t>
    </rPh>
    <rPh sb="2" eb="4">
      <t>タイショウ</t>
    </rPh>
    <rPh sb="4" eb="6">
      <t>ノウヤク</t>
    </rPh>
    <rPh sb="7" eb="9">
      <t>シヨウ</t>
    </rPh>
    <rPh sb="9" eb="11">
      <t>ジョウキョウ</t>
    </rPh>
    <phoneticPr fontId="14"/>
  </si>
  <si>
    <t>農林水産省新ガイドラインによる表示</t>
    <rPh sb="0" eb="2">
      <t>ノウリン</t>
    </rPh>
    <rPh sb="2" eb="5">
      <t>スイサンショウ</t>
    </rPh>
    <rPh sb="5" eb="6">
      <t>シン</t>
    </rPh>
    <rPh sb="15" eb="17">
      <t>ヒョウジ</t>
    </rPh>
    <phoneticPr fontId="14"/>
  </si>
  <si>
    <t>【セット表示欄】</t>
    <rPh sb="4" eb="6">
      <t>ヒョウジ</t>
    </rPh>
    <rPh sb="6" eb="7">
      <t>ラン</t>
    </rPh>
    <phoneticPr fontId="14"/>
  </si>
  <si>
    <t>【一括表示欄】</t>
    <rPh sb="1" eb="3">
      <t>イッカツ</t>
    </rPh>
    <rPh sb="3" eb="5">
      <t>ヒョウジ</t>
    </rPh>
    <rPh sb="5" eb="6">
      <t>ラン</t>
    </rPh>
    <phoneticPr fontId="14"/>
  </si>
  <si>
    <t>パターン区分</t>
    <rPh sb="4" eb="6">
      <t>クブン</t>
    </rPh>
    <phoneticPr fontId="14"/>
  </si>
  <si>
    <t>品種名</t>
    <rPh sb="0" eb="2">
      <t>ヒンシュ</t>
    </rPh>
    <rPh sb="2" eb="3">
      <t>メイ</t>
    </rPh>
    <phoneticPr fontId="14"/>
  </si>
  <si>
    <t>ササニシキ</t>
    <phoneticPr fontId="36"/>
  </si>
  <si>
    <t>JA○○特栽米研究会</t>
    <rPh sb="4" eb="5">
      <t>トク</t>
    </rPh>
    <rPh sb="5" eb="6">
      <t>サイ</t>
    </rPh>
    <rPh sb="6" eb="7">
      <t>マイ</t>
    </rPh>
    <rPh sb="7" eb="10">
      <t>ケンキュウカイ</t>
    </rPh>
    <phoneticPr fontId="14"/>
  </si>
  <si>
    <t>○○南部農業協同組合　営農部生産管理課</t>
    <rPh sb="2" eb="4">
      <t>ナンブ</t>
    </rPh>
    <rPh sb="4" eb="10">
      <t>ノ</t>
    </rPh>
    <rPh sb="11" eb="13">
      <t>エイノウ</t>
    </rPh>
    <rPh sb="13" eb="14">
      <t>ブ</t>
    </rPh>
    <rPh sb="14" eb="16">
      <t>セイサン</t>
    </rPh>
    <rPh sb="16" eb="18">
      <t>カンリ</t>
    </rPh>
    <rPh sb="18" eb="19">
      <t>カ</t>
    </rPh>
    <phoneticPr fontId="14"/>
  </si>
  <si>
    <t>北田　二郎</t>
    <rPh sb="0" eb="1">
      <t>キタ</t>
    </rPh>
    <rPh sb="1" eb="2">
      <t>タ</t>
    </rPh>
    <rPh sb="3" eb="4">
      <t>ニ</t>
    </rPh>
    <phoneticPr fontId="36"/>
  </si>
  <si>
    <t>清水　静夫</t>
    <rPh sb="0" eb="2">
      <t>シミズ</t>
    </rPh>
    <rPh sb="3" eb="5">
      <t>シズオ</t>
    </rPh>
    <phoneticPr fontId="36"/>
  </si>
  <si>
    <t>　　　　別紙３－１　　　出荷販売計画　------------------------------------------</t>
    <rPh sb="14" eb="16">
      <t>ハンバイ</t>
    </rPh>
    <phoneticPr fontId="3"/>
  </si>
  <si>
    <t>出荷販売期間</t>
    <rPh sb="2" eb="4">
      <t>ハンバイ</t>
    </rPh>
    <rPh sb="4" eb="6">
      <t>キカン</t>
    </rPh>
    <phoneticPr fontId="74"/>
  </si>
  <si>
    <t>備　　　考</t>
    <rPh sb="0" eb="1">
      <t>ビ</t>
    </rPh>
    <rPh sb="4" eb="5">
      <t>コウ</t>
    </rPh>
    <phoneticPr fontId="74"/>
  </si>
  <si>
    <t>形態</t>
    <rPh sb="0" eb="2">
      <t>ケイタイ</t>
    </rPh>
    <phoneticPr fontId="36"/>
  </si>
  <si>
    <t>kg/袋</t>
    <rPh sb="3" eb="4">
      <t>フクロ</t>
    </rPh>
    <phoneticPr fontId="36"/>
  </si>
  <si>
    <t>数量</t>
    <rPh sb="0" eb="2">
      <t>スウリョウ</t>
    </rPh>
    <phoneticPr fontId="74"/>
  </si>
  <si>
    <t>表示区分</t>
    <rPh sb="0" eb="2">
      <t>ヒョウジ</t>
    </rPh>
    <rPh sb="2" eb="4">
      <t>クブン</t>
    </rPh>
    <phoneticPr fontId="74"/>
  </si>
  <si>
    <t>水稲</t>
    <rPh sb="0" eb="2">
      <t>スイトウ</t>
    </rPh>
    <phoneticPr fontId="74"/>
  </si>
  <si>
    <t>ﾌﾚｺﾝ</t>
    <phoneticPr fontId="74"/>
  </si>
  <si>
    <t>特栽玄米</t>
    <rPh sb="2" eb="4">
      <t>ゲンマイ</t>
    </rPh>
    <phoneticPr fontId="74"/>
  </si>
  <si>
    <t>紙袋</t>
    <rPh sb="0" eb="1">
      <t>カミ</t>
    </rPh>
    <rPh sb="1" eb="2">
      <t>タイ</t>
    </rPh>
    <phoneticPr fontId="74"/>
  </si>
  <si>
    <t>特栽精米</t>
    <rPh sb="2" eb="4">
      <t>セイマイ</t>
    </rPh>
    <phoneticPr fontId="74"/>
  </si>
  <si>
    <t>つや姫　①</t>
    <phoneticPr fontId="36"/>
  </si>
  <si>
    <t>つや姫　②</t>
    <phoneticPr fontId="36"/>
  </si>
  <si>
    <t>つや姫 ①</t>
    <phoneticPr fontId="14"/>
  </si>
  <si>
    <t>つや姫①　GLﾊﾟﾀｰﾝ:つ①</t>
    <phoneticPr fontId="14"/>
  </si>
  <si>
    <t>○○培土</t>
    <rPh sb="2" eb="3">
      <t>バイ</t>
    </rPh>
    <rPh sb="3" eb="4">
      <t>ツチ</t>
    </rPh>
    <phoneticPr fontId="14"/>
  </si>
  <si>
    <t>　(1.8-1.8-1.8g/箱)</t>
    <rPh sb="15" eb="16">
      <t>ハコ</t>
    </rPh>
    <phoneticPr fontId="14"/>
  </si>
  <si>
    <t>1.8g/箱*24箱</t>
    <rPh sb="5" eb="6">
      <t>ハコ</t>
    </rPh>
    <rPh sb="9" eb="10">
      <t>ハコ</t>
    </rPh>
    <phoneticPr fontId="14"/>
  </si>
  <si>
    <t>□□液肥</t>
    <rPh sb="2" eb="3">
      <t>エキ</t>
    </rPh>
    <rPh sb="3" eb="4">
      <t>ヒ</t>
    </rPh>
    <phoneticPr fontId="14"/>
  </si>
  <si>
    <t>　(10-4-6)</t>
    <phoneticPr fontId="14"/>
  </si>
  <si>
    <t>6g/箱*24箱</t>
    <rPh sb="3" eb="4">
      <t>ハコ</t>
    </rPh>
    <rPh sb="7" eb="8">
      <t>ハコ</t>
    </rPh>
    <phoneticPr fontId="14"/>
  </si>
  <si>
    <t>144g</t>
    <phoneticPr fontId="14"/>
  </si>
  <si>
    <t>44g</t>
    <phoneticPr fontId="3"/>
  </si>
  <si>
    <t>14g</t>
    <phoneticPr fontId="14"/>
  </si>
  <si>
    <t>○○太郎</t>
    <rPh sb="2" eb="4">
      <t>タロウ</t>
    </rPh>
    <phoneticPr fontId="14"/>
  </si>
  <si>
    <t xml:space="preserve"> (0-6-0)</t>
    <phoneticPr fontId="14"/>
  </si>
  <si>
    <t>0.0</t>
    <phoneticPr fontId="14"/>
  </si>
  <si>
    <t>ﾀﾞﾃﾕ-ｷﾍﾟﾚｯﾄ</t>
    <phoneticPr fontId="14"/>
  </si>
  <si>
    <t>　(3.5-3.5-2)</t>
    <phoneticPr fontId="14"/>
  </si>
  <si>
    <t>つや姫特栽</t>
    <rPh sb="3" eb="4">
      <t>トク</t>
    </rPh>
    <rPh sb="4" eb="5">
      <t>サイ</t>
    </rPh>
    <phoneticPr fontId="14"/>
  </si>
  <si>
    <t xml:space="preserve"> (12-10-10)</t>
    <phoneticPr fontId="14"/>
  </si>
  <si>
    <t>0.0</t>
    <phoneticPr fontId="14"/>
  </si>
  <si>
    <t>5.9</t>
    <phoneticPr fontId="14"/>
  </si>
  <si>
    <t>45kg</t>
    <phoneticPr fontId="14"/>
  </si>
  <si>
    <t>55kg</t>
    <phoneticPr fontId="14"/>
  </si>
  <si>
    <t>3.25</t>
    <phoneticPr fontId="14"/>
  </si>
  <si>
    <t>0.00</t>
    <phoneticPr fontId="14"/>
  </si>
  <si>
    <t>0.00</t>
    <phoneticPr fontId="14"/>
  </si>
  <si>
    <t>ﾃｸﾘｰﾄﾞCﾌﾛｱﾌﾞﾙ</t>
    <phoneticPr fontId="14"/>
  </si>
  <si>
    <t>ｲﾌﾟｺﾅｿﾞｰﾙ)</t>
    <phoneticPr fontId="14"/>
  </si>
  <si>
    <t xml:space="preserve"> (水酸化第二銅･</t>
    <rPh sb="2" eb="5">
      <t>スイサンカ</t>
    </rPh>
    <rPh sb="5" eb="7">
      <t>ダイニ</t>
    </rPh>
    <rPh sb="7" eb="8">
      <t>ドウ</t>
    </rPh>
    <phoneticPr fontId="14"/>
  </si>
  <si>
    <t>24時間</t>
    <rPh sb="2" eb="4">
      <t>ジカン</t>
    </rPh>
    <phoneticPr fontId="14"/>
  </si>
  <si>
    <t>ﾌﾞｲｹﾞｯﾄﾌｪﾙﾃﾗ粒剤</t>
    <rPh sb="12" eb="13">
      <t>リュウ</t>
    </rPh>
    <rPh sb="13" eb="14">
      <t>ザイ</t>
    </rPh>
    <phoneticPr fontId="14"/>
  </si>
  <si>
    <t xml:space="preserve"> (ﾁｱｼﾞﾆﾙ､ｸﾛﾗﾝﾄﾗﾆﾘﾌﾟﾛｰﾙ)</t>
    <phoneticPr fontId="14"/>
  </si>
  <si>
    <t>ﾋﾞｸﾄﾘｰZ1ｷﾛ粒剤</t>
    <rPh sb="10" eb="11">
      <t>リュウ</t>
    </rPh>
    <rPh sb="11" eb="12">
      <t>ザイ</t>
    </rPh>
    <phoneticPr fontId="14"/>
  </si>
  <si>
    <t xml:space="preserve"> (ﾋﾟﾗｸﾛﾆﾙ､ﾌﾟﾛﾋﾟﾘｽﾙﾌﾛﾝ)</t>
    <phoneticPr fontId="14"/>
  </si>
  <si>
    <t>ﾌｫﾛｰｱｯﾌﾟ1ｷﾛ粒剤</t>
    <rPh sb="11" eb="12">
      <t>リュウ</t>
    </rPh>
    <rPh sb="12" eb="13">
      <t>ザイ</t>
    </rPh>
    <phoneticPr fontId="14"/>
  </si>
  <si>
    <t xml:space="preserve"> (ﾀﾞｲﾑﾛﾝ､ﾍﾟﾉｷｽｽﾗﾑ)</t>
    <phoneticPr fontId="14"/>
  </si>
  <si>
    <t xml:space="preserve"> (ｱｿﾞｷｼｽﾄﾛﾋﾞﾝ､</t>
    <phoneticPr fontId="14"/>
  </si>
  <si>
    <t>ｴﾄﾌｪﾝﾌﾟﾛｯｸｽ)</t>
    <phoneticPr fontId="14"/>
  </si>
  <si>
    <t>8倍</t>
    <rPh sb="1" eb="2">
      <t>バイ</t>
    </rPh>
    <phoneticPr fontId="14"/>
  </si>
  <si>
    <t>800mℓ/10a</t>
    <phoneticPr fontId="14"/>
  </si>
  <si>
    <t>0.8ℓ/10a</t>
    <phoneticPr fontId="14"/>
  </si>
  <si>
    <t>　　　　　　　　計</t>
    <phoneticPr fontId="14"/>
  </si>
  <si>
    <t>JA○○</t>
    <phoneticPr fontId="74"/>
  </si>
  <si>
    <t>(○○市)</t>
    <rPh sb="3" eb="4">
      <t>シ</t>
    </rPh>
    <phoneticPr fontId="74"/>
  </si>
  <si>
    <t>-未定-</t>
    <rPh sb="1" eb="3">
      <t>ミテイ</t>
    </rPh>
    <phoneticPr fontId="3"/>
  </si>
  <si>
    <t>コシヒカリ</t>
    <phoneticPr fontId="74"/>
  </si>
  <si>
    <t>㈱○○米商</t>
    <rPh sb="3" eb="4">
      <t>マイ</t>
    </rPh>
    <rPh sb="4" eb="5">
      <t>ショウ</t>
    </rPh>
    <phoneticPr fontId="74"/>
  </si>
  <si>
    <t>㈱○○米店</t>
    <rPh sb="3" eb="4">
      <t>マイ</t>
    </rPh>
    <rPh sb="4" eb="5">
      <t>テン</t>
    </rPh>
    <phoneticPr fontId="74"/>
  </si>
  <si>
    <t>(□□県◇◇市)</t>
    <rPh sb="3" eb="4">
      <t>ケン</t>
    </rPh>
    <rPh sb="6" eb="7">
      <t>シ</t>
    </rPh>
    <phoneticPr fontId="74"/>
  </si>
  <si>
    <t>(○○都□□区)</t>
    <rPh sb="3" eb="4">
      <t>ト</t>
    </rPh>
    <rPh sb="6" eb="7">
      <t>ク</t>
    </rPh>
    <phoneticPr fontId="74"/>
  </si>
  <si>
    <t>袋数</t>
    <rPh sb="0" eb="1">
      <t>タイ</t>
    </rPh>
    <rPh sb="1" eb="2">
      <t>スウ</t>
    </rPh>
    <phoneticPr fontId="14"/>
  </si>
  <si>
    <t>数量</t>
    <rPh sb="0" eb="1">
      <t>スウ</t>
    </rPh>
    <rPh sb="1" eb="2">
      <t>リョウ</t>
    </rPh>
    <phoneticPr fontId="14"/>
  </si>
  <si>
    <t>イプコナゾール</t>
    <phoneticPr fontId="14"/>
  </si>
  <si>
    <t>チアジニル</t>
    <phoneticPr fontId="14"/>
  </si>
  <si>
    <t>クロラントラニリプロール</t>
    <phoneticPr fontId="14"/>
  </si>
  <si>
    <t>ピラクロニル</t>
    <phoneticPr fontId="14"/>
  </si>
  <si>
    <t>プロピリスルフロン</t>
    <phoneticPr fontId="14"/>
  </si>
  <si>
    <t>ダイムロン</t>
    <phoneticPr fontId="14"/>
  </si>
  <si>
    <t>ペノキススラム</t>
    <phoneticPr fontId="14"/>
  </si>
  <si>
    <t>アゾキシストロビン</t>
    <phoneticPr fontId="3"/>
  </si>
  <si>
    <t>エトフェンプロックス</t>
    <phoneticPr fontId="3"/>
  </si>
  <si>
    <t>ジノテフラン</t>
    <phoneticPr fontId="3"/>
  </si>
  <si>
    <t>つや姫</t>
    <phoneticPr fontId="14"/>
  </si>
  <si>
    <t>(小分け)</t>
    <rPh sb="1" eb="3">
      <t>コワ</t>
    </rPh>
    <phoneticPr fontId="74"/>
  </si>
  <si>
    <t>自家消費米</t>
    <rPh sb="0" eb="2">
      <t>ジカ</t>
    </rPh>
    <rPh sb="2" eb="4">
      <t>ショウヒ</t>
    </rPh>
    <rPh sb="4" eb="5">
      <t>マイ</t>
    </rPh>
    <phoneticPr fontId="3"/>
  </si>
  <si>
    <t>玄米</t>
    <rPh sb="0" eb="2">
      <t>ゲンマイ</t>
    </rPh>
    <phoneticPr fontId="14"/>
  </si>
  <si>
    <t>精米</t>
    <rPh sb="0" eb="2">
      <t>セイマイ</t>
    </rPh>
    <phoneticPr fontId="74"/>
  </si>
  <si>
    <t>自家消費米</t>
    <rPh sb="0" eb="2">
      <t>ジカ</t>
    </rPh>
    <rPh sb="2" eb="4">
      <t>ショウヒ</t>
    </rPh>
    <rPh sb="4" eb="5">
      <t>マイ</t>
    </rPh>
    <phoneticPr fontId="14"/>
  </si>
  <si>
    <t>※5</t>
    <phoneticPr fontId="36"/>
  </si>
  <si>
    <t>別紙3-1</t>
    <rPh sb="0" eb="2">
      <t>ベッシ</t>
    </rPh>
    <phoneticPr fontId="3"/>
  </si>
  <si>
    <t>出荷販売計画</t>
    <rPh sb="2" eb="4">
      <t>ハンバイ</t>
    </rPh>
    <rPh sb="4" eb="6">
      <t>ケイカク</t>
    </rPh>
    <phoneticPr fontId="3"/>
  </si>
  <si>
    <r>
      <t xml:space="preserve">うち殺菌 </t>
    </r>
    <r>
      <rPr>
        <b/>
        <sz val="8"/>
        <color theme="1"/>
        <rFont val="ＭＳ 明朝"/>
        <family val="1"/>
        <charset val="128"/>
      </rPr>
      <t>3</t>
    </r>
    <r>
      <rPr>
        <sz val="8"/>
        <color theme="1"/>
        <rFont val="ＭＳ 明朝"/>
        <family val="1"/>
        <charset val="128"/>
      </rPr>
      <t xml:space="preserve">回､殺虫 </t>
    </r>
    <r>
      <rPr>
        <b/>
        <sz val="8"/>
        <color theme="1"/>
        <rFont val="ＭＳ 明朝"/>
        <family val="1"/>
        <charset val="128"/>
      </rPr>
      <t>3</t>
    </r>
    <r>
      <rPr>
        <sz val="8"/>
        <color theme="1"/>
        <rFont val="ＭＳ 明朝"/>
        <family val="1"/>
        <charset val="128"/>
      </rPr>
      <t xml:space="preserve">回､除草 </t>
    </r>
    <r>
      <rPr>
        <b/>
        <sz val="8"/>
        <color theme="1"/>
        <rFont val="ＭＳ 明朝"/>
        <family val="1"/>
        <charset val="128"/>
      </rPr>
      <t>4</t>
    </r>
    <r>
      <rPr>
        <sz val="8"/>
        <color theme="1"/>
        <rFont val="ＭＳ 明朝"/>
        <family val="1"/>
        <charset val="128"/>
      </rPr>
      <t xml:space="preserve">回､その他 </t>
    </r>
    <r>
      <rPr>
        <b/>
        <sz val="8"/>
        <color theme="1"/>
        <rFont val="ＭＳ 明朝"/>
        <family val="1"/>
        <charset val="128"/>
      </rPr>
      <t>0</t>
    </r>
    <r>
      <rPr>
        <sz val="8"/>
        <color theme="1"/>
        <rFont val="ＭＳ 明朝"/>
        <family val="1"/>
        <charset val="128"/>
      </rPr>
      <t>回</t>
    </r>
    <rPh sb="22" eb="23">
      <t>タ</t>
    </rPh>
    <rPh sb="25" eb="26">
      <t>カイ</t>
    </rPh>
    <phoneticPr fontId="14"/>
  </si>
  <si>
    <t>※ 当初申請において、複数品種の場合や複数の入荷先がある場合は｢入荷先｣及び｢品種｣欄を記入せず一枚の</t>
    <rPh sb="2" eb="4">
      <t>トウショ</t>
    </rPh>
    <rPh sb="4" eb="6">
      <t>シンセイ</t>
    </rPh>
    <rPh sb="11" eb="13">
      <t>フクスウ</t>
    </rPh>
    <rPh sb="13" eb="15">
      <t>ヒンシュ</t>
    </rPh>
    <rPh sb="16" eb="18">
      <t>バアイ</t>
    </rPh>
    <rPh sb="19" eb="21">
      <t>フクスウ</t>
    </rPh>
    <rPh sb="22" eb="24">
      <t>ニュウカ</t>
    </rPh>
    <rPh sb="24" eb="25">
      <t>サキ</t>
    </rPh>
    <rPh sb="28" eb="30">
      <t>バアイ</t>
    </rPh>
    <rPh sb="32" eb="34">
      <t>ニュウカ</t>
    </rPh>
    <rPh sb="34" eb="35">
      <t>サキ</t>
    </rPh>
    <rPh sb="36" eb="37">
      <t>オヨ</t>
    </rPh>
    <rPh sb="39" eb="41">
      <t>ヒンシュ</t>
    </rPh>
    <rPh sb="42" eb="43">
      <t>ラン</t>
    </rPh>
    <rPh sb="44" eb="46">
      <t>キニュウ</t>
    </rPh>
    <rPh sb="48" eb="50">
      <t>イチマイ</t>
    </rPh>
    <phoneticPr fontId="3"/>
  </si>
  <si>
    <t>パターン①</t>
    <phoneticPr fontId="14"/>
  </si>
  <si>
    <t>認証ｼｰﾙ
使用枚数</t>
    <rPh sb="6" eb="8">
      <t>シヨウ</t>
    </rPh>
    <rPh sb="8" eb="10">
      <t>マイスウ</t>
    </rPh>
    <phoneticPr fontId="36"/>
  </si>
  <si>
    <t>【生産出荷用】</t>
    <rPh sb="1" eb="3">
      <t>セイサン</t>
    </rPh>
    <rPh sb="3" eb="5">
      <t>シュッカ</t>
    </rPh>
    <rPh sb="5" eb="6">
      <t>ヨウ</t>
    </rPh>
    <phoneticPr fontId="14"/>
  </si>
  <si>
    <t>【精米販売用】</t>
    <rPh sb="1" eb="3">
      <t>セイマイ</t>
    </rPh>
    <rPh sb="3" eb="5">
      <t>ハンバイ</t>
    </rPh>
    <rPh sb="5" eb="6">
      <t>ヨウ</t>
    </rPh>
    <phoneticPr fontId="14"/>
  </si>
  <si>
    <t>計</t>
    <rPh sb="0" eb="1">
      <t>ケイ</t>
    </rPh>
    <phoneticPr fontId="3"/>
  </si>
  <si>
    <t xml:space="preserve"> </t>
    <phoneticPr fontId="36"/>
  </si>
  <si>
    <t>　　様式第２号　　　　　現場栽培責任者及び現場確認責任者の配置計画　------------</t>
    <rPh sb="29" eb="31">
      <t>ハイチ</t>
    </rPh>
    <rPh sb="31" eb="33">
      <t>ケイカク</t>
    </rPh>
    <phoneticPr fontId="3"/>
  </si>
  <si>
    <t>－</t>
    <phoneticPr fontId="3"/>
  </si>
  <si>
    <t>－</t>
    <phoneticPr fontId="3"/>
  </si>
  <si>
    <t>※2</t>
    <phoneticPr fontId="3"/>
  </si>
  <si>
    <t>shikaku@zennou.com</t>
    <phoneticPr fontId="3"/>
  </si>
  <si>
    <t>④</t>
    <phoneticPr fontId="3"/>
  </si>
  <si>
    <r>
      <rPr>
        <b/>
        <sz val="8"/>
        <rFont val="ＭＳ 明朝"/>
        <family val="1"/>
        <charset val="128"/>
      </rPr>
      <t>※集計一覧表の作成を要する条件</t>
    </r>
    <r>
      <rPr>
        <sz val="8"/>
        <rFont val="ＭＳ 明朝"/>
        <family val="1"/>
        <charset val="128"/>
      </rPr>
      <t>：①支所等の単位で複数の現場確認責任者を配置する場合、②複数市町村に生産者が存在する場合、③単一地域であるが同一作物について複数の生産計画を</t>
    </r>
    <rPh sb="1" eb="3">
      <t>シュウケイ</t>
    </rPh>
    <rPh sb="3" eb="5">
      <t>イチラン</t>
    </rPh>
    <rPh sb="5" eb="6">
      <t>ヒョウ</t>
    </rPh>
    <rPh sb="7" eb="9">
      <t>サクセイ</t>
    </rPh>
    <rPh sb="10" eb="11">
      <t>ヨウ</t>
    </rPh>
    <rPh sb="13" eb="15">
      <t>ジョウケン</t>
    </rPh>
    <rPh sb="51" eb="52">
      <t>モノ</t>
    </rPh>
    <rPh sb="61" eb="62">
      <t>タン</t>
    </rPh>
    <rPh sb="62" eb="63">
      <t>イチ</t>
    </rPh>
    <rPh sb="63" eb="65">
      <t>チイキ</t>
    </rPh>
    <rPh sb="69" eb="71">
      <t>ドウイツ</t>
    </rPh>
    <rPh sb="71" eb="73">
      <t>サクモツ</t>
    </rPh>
    <rPh sb="77" eb="79">
      <t>フクスウ</t>
    </rPh>
    <rPh sb="80" eb="82">
      <t>セイサン</t>
    </rPh>
    <rPh sb="82" eb="84">
      <t>ケイカク</t>
    </rPh>
    <phoneticPr fontId="14"/>
  </si>
  <si>
    <t>　策定している場合等、④別紙1｢生産者名等｣の集計点検及び現地確認作業が容易でないと判断される場合とする。</t>
    <rPh sb="1" eb="3">
      <t>サクテイ</t>
    </rPh>
    <rPh sb="7" eb="9">
      <t>バアイ</t>
    </rPh>
    <rPh sb="9" eb="10">
      <t>トウ</t>
    </rPh>
    <rPh sb="12" eb="14">
      <t>ベッシ</t>
    </rPh>
    <rPh sb="16" eb="19">
      <t>セイサンシャ</t>
    </rPh>
    <rPh sb="19" eb="20">
      <t>メイ</t>
    </rPh>
    <rPh sb="20" eb="21">
      <t>トウ</t>
    </rPh>
    <rPh sb="23" eb="25">
      <t>シュウケイ</t>
    </rPh>
    <rPh sb="25" eb="27">
      <t>テンケン</t>
    </rPh>
    <rPh sb="27" eb="28">
      <t>オヨ</t>
    </rPh>
    <rPh sb="29" eb="31">
      <t>ゲンチ</t>
    </rPh>
    <rPh sb="31" eb="33">
      <t>カクニン</t>
    </rPh>
    <rPh sb="33" eb="35">
      <t>サギョウ</t>
    </rPh>
    <rPh sb="36" eb="38">
      <t>ヨウイ</t>
    </rPh>
    <rPh sb="42" eb="44">
      <t>ハンダン</t>
    </rPh>
    <rPh sb="47" eb="49">
      <t>バアイ</t>
    </rPh>
    <phoneticPr fontId="14"/>
  </si>
  <si>
    <r>
      <t>※</t>
    </r>
    <r>
      <rPr>
        <b/>
        <u/>
        <sz val="8"/>
        <rFont val="ＭＳ 明朝"/>
        <family val="1"/>
        <charset val="128"/>
      </rPr>
      <t>集計の第１キーは「生産者の所在市町村」</t>
    </r>
    <r>
      <rPr>
        <b/>
        <sz val="8"/>
        <rFont val="ＭＳ 明朝"/>
        <family val="1"/>
        <charset val="128"/>
      </rPr>
      <t>とする。</t>
    </r>
    <rPh sb="1" eb="3">
      <t>シュウケイ</t>
    </rPh>
    <rPh sb="4" eb="5">
      <t>ダイ</t>
    </rPh>
    <rPh sb="10" eb="13">
      <t>セイサンシャ</t>
    </rPh>
    <rPh sb="14" eb="16">
      <t>ショザイ</t>
    </rPh>
    <rPh sb="16" eb="19">
      <t>シチョウソン</t>
    </rPh>
    <phoneticPr fontId="14"/>
  </si>
  <si>
    <r>
      <t>出荷実績確認欄　</t>
    </r>
    <r>
      <rPr>
        <sz val="10"/>
        <color indexed="8"/>
        <rFont val="ＭＳ 明朝"/>
        <family val="1"/>
        <charset val="128"/>
      </rPr>
      <t>※4</t>
    </r>
    <rPh sb="0" eb="2">
      <t>シュッカ</t>
    </rPh>
    <rPh sb="2" eb="4">
      <t>ジッセキ</t>
    </rPh>
    <rPh sb="4" eb="6">
      <t>カクニン</t>
    </rPh>
    <rPh sb="6" eb="7">
      <t>ラン</t>
    </rPh>
    <phoneticPr fontId="14"/>
  </si>
  <si>
    <r>
      <t xml:space="preserve">玄米生産量(形態別集荷量) </t>
    </r>
    <r>
      <rPr>
        <sz val="8"/>
        <rFont val="ＭＳ 明朝"/>
        <family val="1"/>
        <charset val="128"/>
      </rPr>
      <t>※2</t>
    </r>
    <rPh sb="0" eb="2">
      <t>ゲンマイ</t>
    </rPh>
    <rPh sb="2" eb="4">
      <t>セイサン</t>
    </rPh>
    <rPh sb="4" eb="5">
      <t>リョウ</t>
    </rPh>
    <rPh sb="6" eb="8">
      <t>ケイタイ</t>
    </rPh>
    <rPh sb="8" eb="9">
      <t>ベツ</t>
    </rPh>
    <rPh sb="9" eb="11">
      <t>シュウカ</t>
    </rPh>
    <rPh sb="11" eb="12">
      <t>リョウ</t>
    </rPh>
    <phoneticPr fontId="14"/>
  </si>
  <si>
    <r>
      <t xml:space="preserve">形態別出荷販売数 </t>
    </r>
    <r>
      <rPr>
        <sz val="8"/>
        <rFont val="ＭＳ 明朝"/>
        <family val="1"/>
        <charset val="128"/>
      </rPr>
      <t>※3</t>
    </r>
    <r>
      <rPr>
        <sz val="10"/>
        <rFont val="ＭＳ 明朝"/>
        <family val="1"/>
        <charset val="128"/>
      </rPr>
      <t xml:space="preserve"> </t>
    </r>
    <rPh sb="5" eb="6">
      <t>ハン</t>
    </rPh>
    <rPh sb="6" eb="7">
      <t>バイ</t>
    </rPh>
    <rPh sb="7" eb="8">
      <t>スウ</t>
    </rPh>
    <phoneticPr fontId="36"/>
  </si>
  <si>
    <r>
      <t>(品種)</t>
    </r>
    <r>
      <rPr>
        <sz val="8"/>
        <rFont val="ＭＳ 明朝"/>
        <family val="1"/>
        <charset val="128"/>
      </rPr>
      <t>※1</t>
    </r>
    <rPh sb="1" eb="3">
      <t>ヒンシュ</t>
    </rPh>
    <phoneticPr fontId="36"/>
  </si>
  <si>
    <t>ﾌﾚｺﾝ(1080kg)</t>
    <phoneticPr fontId="14"/>
  </si>
  <si>
    <t>ﾌﾚｺﾝ</t>
    <phoneticPr fontId="74"/>
  </si>
  <si>
    <t>JA○○</t>
    <phoneticPr fontId="74"/>
  </si>
  <si>
    <t>出荷販売量(kg) ※4</t>
    <rPh sb="2" eb="3">
      <t>ハン</t>
    </rPh>
    <rPh sb="3" eb="4">
      <t>バイ</t>
    </rPh>
    <rPh sb="4" eb="5">
      <t>リョウ</t>
    </rPh>
    <phoneticPr fontId="14"/>
  </si>
  <si>
    <r>
      <rPr>
        <sz val="8"/>
        <rFont val="ＭＳ 明朝"/>
        <family val="1"/>
        <charset val="128"/>
      </rPr>
      <t xml:space="preserve">※5
</t>
    </r>
    <r>
      <rPr>
        <sz val="10"/>
        <rFont val="ＭＳ 明朝"/>
        <family val="1"/>
        <charset val="128"/>
      </rPr>
      <t xml:space="preserve">出荷販売先
</t>
    </r>
    <r>
      <rPr>
        <sz val="8"/>
        <rFont val="ＭＳ 明朝"/>
        <family val="1"/>
        <charset val="128"/>
      </rPr>
      <t>(販売店等所在地)</t>
    </r>
    <rPh sb="5" eb="7">
      <t>ハンバイ</t>
    </rPh>
    <rPh sb="10" eb="13">
      <t>ハンバイテン</t>
    </rPh>
    <rPh sb="13" eb="14">
      <t>トウ</t>
    </rPh>
    <rPh sb="14" eb="17">
      <t>ショザイチ</t>
    </rPh>
    <phoneticPr fontId="14"/>
  </si>
  <si>
    <t>※現場栽培責任者、現場確認責任者のいずれか一方を配置する場合は、もう一方の欄に斜線を引くか、</t>
    <rPh sb="1" eb="3">
      <t>ゲンバ</t>
    </rPh>
    <rPh sb="3" eb="5">
      <t>サイバイ</t>
    </rPh>
    <rPh sb="5" eb="8">
      <t>セキニンシャ</t>
    </rPh>
    <rPh sb="9" eb="11">
      <t>ゲンバ</t>
    </rPh>
    <rPh sb="11" eb="16">
      <t>カクニン</t>
    </rPh>
    <rPh sb="21" eb="23">
      <t>イッポウ</t>
    </rPh>
    <rPh sb="24" eb="26">
      <t>ハイチ</t>
    </rPh>
    <rPh sb="28" eb="30">
      <t>バアイ</t>
    </rPh>
    <rPh sb="34" eb="36">
      <t>イッポウ</t>
    </rPh>
    <rPh sb="37" eb="38">
      <t>ラン</t>
    </rPh>
    <rPh sb="39" eb="41">
      <t>シャセン</t>
    </rPh>
    <rPh sb="42" eb="43">
      <t>ヒ</t>
    </rPh>
    <phoneticPr fontId="3"/>
  </si>
  <si>
    <t>○○市○○町○番△号</t>
    <rPh sb="2" eb="3">
      <t>シ</t>
    </rPh>
    <rPh sb="5" eb="6">
      <t>マチ</t>
    </rPh>
    <rPh sb="7" eb="8">
      <t>バン</t>
    </rPh>
    <rPh sb="9" eb="10">
      <t>ゴウ</t>
    </rPh>
    <phoneticPr fontId="14"/>
  </si>
  <si>
    <t>023-456-9998</t>
    <phoneticPr fontId="14"/>
  </si>
  <si>
    <t>○○南部農業協同組合 営農部 生産指導課</t>
    <rPh sb="2" eb="4">
      <t>ナンブ</t>
    </rPh>
    <rPh sb="4" eb="10">
      <t>ノ</t>
    </rPh>
    <rPh sb="11" eb="13">
      <t>エイノウ</t>
    </rPh>
    <rPh sb="13" eb="14">
      <t>ブ</t>
    </rPh>
    <rPh sb="15" eb="17">
      <t>セイサン</t>
    </rPh>
    <rPh sb="17" eb="19">
      <t>シドウ</t>
    </rPh>
    <rPh sb="19" eb="20">
      <t>カ</t>
    </rPh>
    <phoneticPr fontId="14"/>
  </si>
  <si>
    <t>○○南部農業協同組合 営農部 生産管理課</t>
    <rPh sb="2" eb="4">
      <t>ナンブ</t>
    </rPh>
    <rPh sb="4" eb="10">
      <t>ノ</t>
    </rPh>
    <rPh sb="11" eb="13">
      <t>エイノウ</t>
    </rPh>
    <rPh sb="13" eb="14">
      <t>ブ</t>
    </rPh>
    <rPh sb="15" eb="17">
      <t>セイサン</t>
    </rPh>
    <rPh sb="17" eb="19">
      <t>カンリ</t>
    </rPh>
    <rPh sb="19" eb="20">
      <t>カ</t>
    </rPh>
    <phoneticPr fontId="14"/>
  </si>
  <si>
    <t>栽培責任者</t>
    <phoneticPr fontId="14"/>
  </si>
  <si>
    <t>確認責任者</t>
    <phoneticPr fontId="14"/>
  </si>
  <si>
    <r>
      <t>現地等確認欄　</t>
    </r>
    <r>
      <rPr>
        <sz val="6"/>
        <rFont val="ＭＳ 明朝"/>
        <family val="1"/>
        <charset val="128"/>
      </rPr>
      <t>※3</t>
    </r>
    <rPh sb="0" eb="2">
      <t>ゲンチ</t>
    </rPh>
    <rPh sb="2" eb="3">
      <t>トウ</t>
    </rPh>
    <rPh sb="3" eb="5">
      <t>カクニン</t>
    </rPh>
    <rPh sb="5" eb="6">
      <t>ラン</t>
    </rPh>
    <phoneticPr fontId="14"/>
  </si>
  <si>
    <t>氏名:</t>
    <phoneticPr fontId="14"/>
  </si>
  <si>
    <t>TEL:</t>
    <phoneticPr fontId="14"/>
  </si>
  <si>
    <t>023-456-9999</t>
    <phoneticPr fontId="14"/>
  </si>
  <si>
    <t>023-456-9998</t>
    <phoneticPr fontId="14"/>
  </si>
  <si>
    <t>施設所在地･所有者</t>
    <rPh sb="6" eb="9">
      <t>ショユウシャ</t>
    </rPh>
    <phoneticPr fontId="3"/>
  </si>
  <si>
    <t>現場栽培責任者及び現場確認責任者の配置計画</t>
    <rPh sb="17" eb="19">
      <t>ハイチ</t>
    </rPh>
    <rPh sb="19" eb="21">
      <t>ケイカク</t>
    </rPh>
    <phoneticPr fontId="3"/>
  </si>
  <si>
    <t>山形県○○市○○町○－○　(所有者:JA○○ ◎◎営農センター)</t>
    <rPh sb="14" eb="17">
      <t>ショユウシャ</t>
    </rPh>
    <rPh sb="25" eb="27">
      <t>エイノウ</t>
    </rPh>
    <phoneticPr fontId="3"/>
  </si>
  <si>
    <t>JA○○ ◎◎営農センター 精米所</t>
    <rPh sb="14" eb="16">
      <t>セイマイ</t>
    </rPh>
    <rPh sb="16" eb="17">
      <t>ショ</t>
    </rPh>
    <phoneticPr fontId="3"/>
  </si>
  <si>
    <t>○○南部農業協同組合営農部生産指導課(◇◇◇◇)</t>
    <phoneticPr fontId="14"/>
  </si>
  <si>
    <t>○○南部農業協同組合営農部生産管理課(××××)</t>
    <phoneticPr fontId="14"/>
  </si>
  <si>
    <r>
      <t>　　　 　　　　　形 態 別 出 荷 数　</t>
    </r>
    <r>
      <rPr>
        <sz val="8"/>
        <rFont val="ＭＳ 明朝"/>
        <family val="1"/>
        <charset val="128"/>
      </rPr>
      <t>（上段:包装単位の重量、下段:出荷袋等の数）</t>
    </r>
    <r>
      <rPr>
        <sz val="10"/>
        <rFont val="ＭＳ 明朝"/>
        <family val="1"/>
        <charset val="128"/>
      </rPr>
      <t xml:space="preserve"> </t>
    </r>
    <rPh sb="19" eb="20">
      <t>スウ</t>
    </rPh>
    <rPh sb="22" eb="24">
      <t>ジョウダン</t>
    </rPh>
    <rPh sb="25" eb="27">
      <t>ホウソウ</t>
    </rPh>
    <rPh sb="27" eb="29">
      <t>タンイ</t>
    </rPh>
    <rPh sb="30" eb="32">
      <t>ジュウリョウ</t>
    </rPh>
    <rPh sb="33" eb="35">
      <t>ゲダン</t>
    </rPh>
    <rPh sb="36" eb="38">
      <t>シュッカ</t>
    </rPh>
    <rPh sb="38" eb="39">
      <t>フクロ</t>
    </rPh>
    <rPh sb="39" eb="40">
      <t>トウ</t>
    </rPh>
    <rPh sb="41" eb="42">
      <t>スウ</t>
    </rPh>
    <phoneticPr fontId="36"/>
  </si>
  <si>
    <t>H12年 4月～H25年 4月</t>
    <phoneticPr fontId="3"/>
  </si>
  <si>
    <r>
      <t>H25年 5月～</t>
    </r>
    <r>
      <rPr>
        <b/>
        <sz val="10"/>
        <color theme="0"/>
        <rFont val="ＭＳ 明朝"/>
        <family val="1"/>
        <charset val="128"/>
      </rPr>
      <t>H23年 4月</t>
    </r>
    <phoneticPr fontId="3"/>
  </si>
  <si>
    <t>H15年 4月～H24年 3月</t>
    <phoneticPr fontId="3"/>
  </si>
  <si>
    <r>
      <t>H24年 4月～</t>
    </r>
    <r>
      <rPr>
        <sz val="10"/>
        <color theme="0"/>
        <rFont val="ＭＳ ゴシック"/>
        <family val="3"/>
        <charset val="128"/>
      </rPr>
      <t>H23年 1月</t>
    </r>
    <phoneticPr fontId="3"/>
  </si>
  <si>
    <t>※1 普通作物・果樹は品種毎、野菜は作型毎に作成すること。</t>
    <rPh sb="13" eb="14">
      <t>ゴト</t>
    </rPh>
    <rPh sb="20" eb="21">
      <t>ゴト</t>
    </rPh>
    <phoneticPr fontId="14"/>
  </si>
  <si>
    <t>※多品種により１枚で集計しきれない場合は、｢計行の前に行コピー　⇒　計欄の計算式修正｣を行って、２ページにわたる集計を行う。</t>
    <rPh sb="1" eb="2">
      <t>タ</t>
    </rPh>
    <rPh sb="2" eb="4">
      <t>ヒンシュ</t>
    </rPh>
    <rPh sb="7" eb="9">
      <t>イチマイ</t>
    </rPh>
    <rPh sb="10" eb="12">
      <t>シュウケイ</t>
    </rPh>
    <rPh sb="17" eb="19">
      <t>バアイ</t>
    </rPh>
    <rPh sb="22" eb="23">
      <t>ケイ</t>
    </rPh>
    <rPh sb="23" eb="24">
      <t>ギョウ</t>
    </rPh>
    <rPh sb="25" eb="26">
      <t>マエ</t>
    </rPh>
    <rPh sb="27" eb="28">
      <t>ギョウ</t>
    </rPh>
    <rPh sb="34" eb="35">
      <t>ケイ</t>
    </rPh>
    <rPh sb="35" eb="36">
      <t>ラン</t>
    </rPh>
    <rPh sb="37" eb="39">
      <t>ケイサン</t>
    </rPh>
    <rPh sb="39" eb="40">
      <t>シキ</t>
    </rPh>
    <rPh sb="40" eb="42">
      <t>シュウセイ</t>
    </rPh>
    <rPh sb="44" eb="45">
      <t>オコナ</t>
    </rPh>
    <rPh sb="56" eb="58">
      <t>シュウケイ</t>
    </rPh>
    <rPh sb="59" eb="60">
      <t>オコナ</t>
    </rPh>
    <phoneticPr fontId="14"/>
  </si>
  <si>
    <t>023-456-7895</t>
    <phoneticPr fontId="3"/>
  </si>
  <si>
    <t>携帯電話</t>
    <rPh sb="0" eb="2">
      <t>ケイタイ</t>
    </rPh>
    <rPh sb="2" eb="4">
      <t>デンワ</t>
    </rPh>
    <phoneticPr fontId="3"/>
  </si>
  <si>
    <t>090-1234-5678</t>
    <phoneticPr fontId="3"/>
  </si>
  <si>
    <t>その他資材</t>
    <phoneticPr fontId="14"/>
  </si>
  <si>
    <t>名称,使用方法及び使用目的</t>
    <rPh sb="3" eb="5">
      <t>シヨウ</t>
    </rPh>
    <rPh sb="5" eb="7">
      <t>ホウホウ</t>
    </rPh>
    <rPh sb="7" eb="8">
      <t>オヨ</t>
    </rPh>
    <rPh sb="9" eb="11">
      <t>シヨウ</t>
    </rPh>
    <rPh sb="11" eb="13">
      <t>モクテキ</t>
    </rPh>
    <phoneticPr fontId="14"/>
  </si>
  <si>
    <t>①実績枚数 ②最終見込み枚数</t>
    <rPh sb="1" eb="3">
      <t>ジッセキ</t>
    </rPh>
    <rPh sb="3" eb="5">
      <t>マイスウ</t>
    </rPh>
    <rPh sb="7" eb="9">
      <t>サイシュウ</t>
    </rPh>
    <rPh sb="9" eb="11">
      <t>ミコ</t>
    </rPh>
    <rPh sb="12" eb="14">
      <t>マイスウ</t>
    </rPh>
    <phoneticPr fontId="3"/>
  </si>
  <si>
    <t xml:space="preserve"> 品種・作型</t>
    <rPh sb="4" eb="5">
      <t>サク</t>
    </rPh>
    <rPh sb="5" eb="6">
      <t>カタ</t>
    </rPh>
    <phoneticPr fontId="14"/>
  </si>
  <si>
    <t>※ 出荷量は「栽培面積×10a当り収穫量」で求められる数量とほぼ一致すること。</t>
    <rPh sb="2" eb="4">
      <t>シュッカ</t>
    </rPh>
    <rPh sb="4" eb="5">
      <t>リョウ</t>
    </rPh>
    <rPh sb="7" eb="9">
      <t>サイバイ</t>
    </rPh>
    <rPh sb="9" eb="11">
      <t>メンセキ</t>
    </rPh>
    <rPh sb="22" eb="23">
      <t>モト</t>
    </rPh>
    <rPh sb="27" eb="29">
      <t>スウリョウ</t>
    </rPh>
    <rPh sb="32" eb="34">
      <t>イッチ</t>
    </rPh>
    <phoneticPr fontId="14"/>
  </si>
  <si>
    <t>　 (自家消費米、縁故販売米等についても、総量管理の視点から全て含めて計上し、実績報告で詳細を明らかにする。)</t>
    <rPh sb="3" eb="5">
      <t>ジカ</t>
    </rPh>
    <rPh sb="5" eb="7">
      <t>ショウヒ</t>
    </rPh>
    <rPh sb="7" eb="8">
      <t>マイ</t>
    </rPh>
    <rPh sb="9" eb="11">
      <t>エンコ</t>
    </rPh>
    <rPh sb="11" eb="13">
      <t>ハンバイ</t>
    </rPh>
    <rPh sb="13" eb="14">
      <t>マイ</t>
    </rPh>
    <rPh sb="14" eb="15">
      <t>トウ</t>
    </rPh>
    <rPh sb="21" eb="23">
      <t>ソウリョウ</t>
    </rPh>
    <rPh sb="23" eb="25">
      <t>カンリ</t>
    </rPh>
    <rPh sb="26" eb="28">
      <t>シテン</t>
    </rPh>
    <rPh sb="30" eb="31">
      <t>スベ</t>
    </rPh>
    <rPh sb="32" eb="33">
      <t>フク</t>
    </rPh>
    <rPh sb="35" eb="37">
      <t>ケイジョウ</t>
    </rPh>
    <rPh sb="39" eb="41">
      <t>ジッセキ</t>
    </rPh>
    <rPh sb="41" eb="43">
      <t>ホウコク</t>
    </rPh>
    <rPh sb="44" eb="46">
      <t>ショウサイ</t>
    </rPh>
    <rPh sb="47" eb="48">
      <t>アキ</t>
    </rPh>
    <phoneticPr fontId="14"/>
  </si>
  <si>
    <t>　 (この場合、店頭において束や袋単位で消費者に販売される場合はガイドライン表示方法に注意すること。)</t>
    <rPh sb="5" eb="7">
      <t>バアイ</t>
    </rPh>
    <rPh sb="8" eb="10">
      <t>テントウ</t>
    </rPh>
    <rPh sb="14" eb="15">
      <t>タバ</t>
    </rPh>
    <rPh sb="16" eb="17">
      <t>フクロ</t>
    </rPh>
    <rPh sb="17" eb="19">
      <t>タンイ</t>
    </rPh>
    <rPh sb="20" eb="23">
      <t>ショウヒシャ</t>
    </rPh>
    <rPh sb="24" eb="26">
      <t>ハンバイ</t>
    </rPh>
    <rPh sb="29" eb="31">
      <t>バアイ</t>
    </rPh>
    <rPh sb="40" eb="42">
      <t>ホウホウ</t>
    </rPh>
    <rPh sb="43" eb="45">
      <t>チュウイ</t>
    </rPh>
    <phoneticPr fontId="14"/>
  </si>
  <si>
    <r>
      <t>袋　数</t>
    </r>
    <r>
      <rPr>
        <sz val="8"/>
        <rFont val="ＭＳ 明朝"/>
        <family val="1"/>
        <charset val="128"/>
      </rPr>
      <t>(上段)</t>
    </r>
    <rPh sb="0" eb="1">
      <t>タイ</t>
    </rPh>
    <rPh sb="2" eb="3">
      <t>スウ</t>
    </rPh>
    <rPh sb="4" eb="6">
      <t>ジョウダン</t>
    </rPh>
    <phoneticPr fontId="14"/>
  </si>
  <si>
    <t>　 形態別販売数の形態欄にその旨を注記する。</t>
    <rPh sb="2" eb="5">
      <t>ケイタイベツ</t>
    </rPh>
    <rPh sb="5" eb="7">
      <t>ハンバイ</t>
    </rPh>
    <rPh sb="7" eb="8">
      <t>スウ</t>
    </rPh>
    <rPh sb="9" eb="11">
      <t>ケイタイ</t>
    </rPh>
    <rPh sb="11" eb="12">
      <t>ラン</t>
    </rPh>
    <rPh sb="15" eb="16">
      <t>ムネ</t>
    </rPh>
    <rPh sb="17" eb="19">
      <t>チュウキ</t>
    </rPh>
    <phoneticPr fontId="14"/>
  </si>
  <si>
    <t>注1 保管場所、作業所の広さを明記すること。</t>
    <phoneticPr fontId="3"/>
  </si>
  <si>
    <t>注2 精米機等の配置が分かるように記入すること。</t>
    <phoneticPr fontId="3"/>
  </si>
  <si>
    <t>注3 出入り口を明記すること。</t>
    <phoneticPr fontId="3"/>
  </si>
  <si>
    <t>注4 複数施設を使用する計画の場合は、全ての施設について提出すること。</t>
    <rPh sb="3" eb="5">
      <t>フクスウ</t>
    </rPh>
    <rPh sb="5" eb="7">
      <t>シセツ</t>
    </rPh>
    <rPh sb="8" eb="10">
      <t>シヨウ</t>
    </rPh>
    <rPh sb="12" eb="14">
      <t>ケイカク</t>
    </rPh>
    <rPh sb="15" eb="17">
      <t>バアイ</t>
    </rPh>
    <rPh sb="19" eb="20">
      <t>スベ</t>
    </rPh>
    <rPh sb="22" eb="24">
      <t>シセツ</t>
    </rPh>
    <rPh sb="28" eb="30">
      <t>テイシュツ</t>
    </rPh>
    <phoneticPr fontId="3"/>
  </si>
  <si>
    <t>付表 ３</t>
    <rPh sb="0" eb="2">
      <t>フヒョウ</t>
    </rPh>
    <phoneticPr fontId="36"/>
  </si>
  <si>
    <t>付表 ２</t>
    <phoneticPr fontId="3"/>
  </si>
  <si>
    <t>別紙 ２　</t>
    <phoneticPr fontId="14"/>
  </si>
  <si>
    <t>　氏名欄に｢配置なし｣と記入する｡</t>
    <rPh sb="1" eb="3">
      <t>シメイ</t>
    </rPh>
    <rPh sb="3" eb="4">
      <t>ラン</t>
    </rPh>
    <rPh sb="6" eb="8">
      <t>ハイチ</t>
    </rPh>
    <rPh sb="12" eb="14">
      <t>キニュウ</t>
    </rPh>
    <phoneticPr fontId="3"/>
  </si>
  <si>
    <t>【注】「勤務先｣欄への記入は、ＪＡ申請等に限る。</t>
    <phoneticPr fontId="3"/>
  </si>
  <si>
    <t>※認証シール枚数は貼付総枚数(残シールを差し引かない枚数)とし、行又は列の一方の記入で差し支えない。</t>
    <rPh sb="1" eb="3">
      <t>ニンショウ</t>
    </rPh>
    <rPh sb="6" eb="8">
      <t>マイスウ</t>
    </rPh>
    <rPh sb="9" eb="11">
      <t>チョウフ</t>
    </rPh>
    <rPh sb="11" eb="12">
      <t>ソウ</t>
    </rPh>
    <rPh sb="12" eb="14">
      <t>マイスウ</t>
    </rPh>
    <rPh sb="15" eb="16">
      <t>ザン</t>
    </rPh>
    <rPh sb="20" eb="21">
      <t>サ</t>
    </rPh>
    <rPh sb="22" eb="23">
      <t>ヒ</t>
    </rPh>
    <rPh sb="26" eb="28">
      <t>マイスウ</t>
    </rPh>
    <rPh sb="32" eb="33">
      <t>ギョウ</t>
    </rPh>
    <rPh sb="33" eb="34">
      <t>マタ</t>
    </rPh>
    <rPh sb="35" eb="36">
      <t>レツ</t>
    </rPh>
    <rPh sb="37" eb="39">
      <t>イッポウ</t>
    </rPh>
    <rPh sb="40" eb="42">
      <t>キニュウ</t>
    </rPh>
    <rPh sb="43" eb="44">
      <t>サ</t>
    </rPh>
    <rPh sb="45" eb="46">
      <t>ツカ</t>
    </rPh>
    <phoneticPr fontId="14"/>
  </si>
  <si>
    <t xml:space="preserve"> </t>
    <phoneticPr fontId="3"/>
  </si>
  <si>
    <r>
      <t xml:space="preserve">大      </t>
    </r>
    <r>
      <rPr>
        <b/>
        <sz val="10"/>
        <color theme="1"/>
        <rFont val="ＭＳ 明朝"/>
        <family val="1"/>
        <charset val="128"/>
      </rPr>
      <t>55</t>
    </r>
    <rPh sb="0" eb="1">
      <t>ダイ</t>
    </rPh>
    <phoneticPr fontId="3"/>
  </si>
  <si>
    <r>
      <rPr>
        <sz val="8"/>
        <color theme="1"/>
        <rFont val="ＭＳ 明朝"/>
        <family val="1"/>
        <charset val="128"/>
      </rPr>
      <t xml:space="preserve">小  </t>
    </r>
    <r>
      <rPr>
        <b/>
        <sz val="10"/>
        <color theme="1"/>
        <rFont val="ＭＳ 明朝"/>
        <family val="1"/>
        <charset val="128"/>
      </rPr>
      <t>1,920</t>
    </r>
    <phoneticPr fontId="3"/>
  </si>
  <si>
    <r>
      <t xml:space="preserve">大      </t>
    </r>
    <r>
      <rPr>
        <b/>
        <sz val="10"/>
        <color theme="1"/>
        <rFont val="ＭＳ 明朝"/>
        <family val="1"/>
        <charset val="128"/>
      </rPr>
      <t>50</t>
    </r>
    <rPh sb="0" eb="1">
      <t>ダイ</t>
    </rPh>
    <phoneticPr fontId="3"/>
  </si>
  <si>
    <r>
      <rPr>
        <sz val="8"/>
        <color theme="1"/>
        <rFont val="ＭＳ 明朝"/>
        <family val="1"/>
        <charset val="128"/>
      </rPr>
      <t xml:space="preserve">小  </t>
    </r>
    <r>
      <rPr>
        <b/>
        <sz val="10"/>
        <color theme="1"/>
        <rFont val="ＭＳ 明朝"/>
        <family val="1"/>
        <charset val="128"/>
      </rPr>
      <t>2,100</t>
    </r>
    <phoneticPr fontId="3"/>
  </si>
  <si>
    <t>大</t>
    <rPh sb="0" eb="1">
      <t>ダイ</t>
    </rPh>
    <phoneticPr fontId="3"/>
  </si>
  <si>
    <t>小　</t>
    <rPh sb="0" eb="1">
      <t>ショウ</t>
    </rPh>
    <phoneticPr fontId="3"/>
  </si>
  <si>
    <t>枚</t>
    <rPh sb="0" eb="1">
      <t>マイ</t>
    </rPh>
    <phoneticPr fontId="3"/>
  </si>
  <si>
    <t>kg</t>
    <phoneticPr fontId="14"/>
  </si>
  <si>
    <t>※2 作業状況欄には、施肥、防除以外の主な作業を記入すること。</t>
    <rPh sb="7" eb="8">
      <t>ラン</t>
    </rPh>
    <rPh sb="25" eb="26">
      <t>ニュウ</t>
    </rPh>
    <phoneticPr fontId="14"/>
  </si>
  <si>
    <r>
      <t>※ 同一品種で複数の生産計画を設定している場合は、
　</t>
    </r>
    <r>
      <rPr>
        <sz val="8"/>
        <rFont val="ＭＳ ゴシック"/>
        <family val="3"/>
        <charset val="128"/>
      </rPr>
      <t xml:space="preserve"> ガイドライン表示との関係を記入する。</t>
    </r>
    <rPh sb="2" eb="4">
      <t>ドウイツ</t>
    </rPh>
    <rPh sb="4" eb="6">
      <t>ヒンシュ</t>
    </rPh>
    <rPh sb="7" eb="9">
      <t>フクスウ</t>
    </rPh>
    <rPh sb="10" eb="12">
      <t>セイサン</t>
    </rPh>
    <rPh sb="12" eb="14">
      <t>ケイカク</t>
    </rPh>
    <rPh sb="15" eb="17">
      <t>セッテイ</t>
    </rPh>
    <rPh sb="21" eb="23">
      <t>バアイ</t>
    </rPh>
    <rPh sb="38" eb="40">
      <t>カンケイ</t>
    </rPh>
    <rPh sb="41" eb="43">
      <t>キニュウ</t>
    </rPh>
    <phoneticPr fontId="14"/>
  </si>
  <si>
    <t>　 の記入で差し支えない。</t>
    <rPh sb="3" eb="5">
      <t>キニュウ</t>
    </rPh>
    <rPh sb="6" eb="7">
      <t>サ</t>
    </rPh>
    <rPh sb="8" eb="9">
      <t>ツカ</t>
    </rPh>
    <phoneticPr fontId="14"/>
  </si>
  <si>
    <t>※ 一定の束や小分け袋を箱で出荷し箱単位に認証ｼｰﾙを使用する場合は箱欄に｢○kg×○束(袋)入り｣と記入する。</t>
    <rPh sb="2" eb="4">
      <t>イッテイ</t>
    </rPh>
    <rPh sb="5" eb="6">
      <t>タバ</t>
    </rPh>
    <rPh sb="7" eb="9">
      <t>コワ</t>
    </rPh>
    <rPh sb="10" eb="11">
      <t>フクロ</t>
    </rPh>
    <rPh sb="12" eb="13">
      <t>ハコ</t>
    </rPh>
    <rPh sb="14" eb="16">
      <t>シュッカ</t>
    </rPh>
    <rPh sb="17" eb="18">
      <t>ハコ</t>
    </rPh>
    <rPh sb="18" eb="20">
      <t>タンイ</t>
    </rPh>
    <rPh sb="21" eb="23">
      <t>ニンショウ</t>
    </rPh>
    <rPh sb="27" eb="29">
      <t>シヨウ</t>
    </rPh>
    <rPh sb="31" eb="33">
      <t>バアイ</t>
    </rPh>
    <rPh sb="34" eb="35">
      <t>ハコ</t>
    </rPh>
    <rPh sb="35" eb="36">
      <t>ラン</t>
    </rPh>
    <rPh sb="43" eb="44">
      <t>タバ</t>
    </rPh>
    <rPh sb="45" eb="46">
      <t>フクロ</t>
    </rPh>
    <rPh sb="47" eb="48">
      <t>イ</t>
    </rPh>
    <rPh sb="51" eb="53">
      <t>キニュウ</t>
    </rPh>
    <phoneticPr fontId="14"/>
  </si>
  <si>
    <t>※玄米と精米の合計量を記入する。</t>
    <rPh sb="1" eb="3">
      <t>ゲンマイ</t>
    </rPh>
    <rPh sb="4" eb="6">
      <t>セイマイ</t>
    </rPh>
    <rPh sb="7" eb="9">
      <t>ゴウケイ</t>
    </rPh>
    <rPh sb="9" eb="10">
      <t>リョウ</t>
    </rPh>
    <rPh sb="11" eb="13">
      <t>キニュウ</t>
    </rPh>
    <phoneticPr fontId="3"/>
  </si>
  <si>
    <t>　　 「所在地」とし、記入した内容は様式第１号(乙)と一致すること｡</t>
    <rPh sb="11" eb="13">
      <t>キニュウ</t>
    </rPh>
    <rPh sb="15" eb="17">
      <t>ナイヨウ</t>
    </rPh>
    <rPh sb="18" eb="20">
      <t>ヨウシキ</t>
    </rPh>
    <rPh sb="20" eb="21">
      <t>ダイ</t>
    </rPh>
    <rPh sb="22" eb="23">
      <t>ゴウ</t>
    </rPh>
    <rPh sb="24" eb="25">
      <t>オツ</t>
    </rPh>
    <rPh sb="27" eb="29">
      <t>イッチ</t>
    </rPh>
    <phoneticPr fontId="14"/>
  </si>
  <si>
    <t>&lt;各責任者を組織名で表示する場合の記入例&gt;</t>
    <rPh sb="1" eb="2">
      <t>カク</t>
    </rPh>
    <rPh sb="2" eb="5">
      <t>セキニンシャ</t>
    </rPh>
    <rPh sb="6" eb="9">
      <t>ソシキメイ</t>
    </rPh>
    <rPh sb="10" eb="12">
      <t>ヒョウジ</t>
    </rPh>
    <rPh sb="14" eb="16">
      <t>バアイ</t>
    </rPh>
    <rPh sb="17" eb="19">
      <t>キニュウ</t>
    </rPh>
    <rPh sb="19" eb="20">
      <t>レイ</t>
    </rPh>
    <phoneticPr fontId="36"/>
  </si>
  <si>
    <t>- 申請書添付資料は以下の欄の記入はしない。 -</t>
    <rPh sb="2" eb="4">
      <t>シンセイ</t>
    </rPh>
    <rPh sb="4" eb="5">
      <t>ショ</t>
    </rPh>
    <rPh sb="5" eb="7">
      <t>テンプ</t>
    </rPh>
    <rPh sb="7" eb="9">
      <t>シリョウ</t>
    </rPh>
    <rPh sb="10" eb="12">
      <t>イカ</t>
    </rPh>
    <rPh sb="13" eb="14">
      <t>ラン</t>
    </rPh>
    <rPh sb="15" eb="17">
      <t>キニュウ</t>
    </rPh>
    <phoneticPr fontId="36"/>
  </si>
  <si>
    <t>※ 申請書提出年月日、又は人事異動等に
　 より各責任者を変更した年月日を記入
 　する。</t>
    <rPh sb="2" eb="5">
      <t>シンセイショ</t>
    </rPh>
    <rPh sb="5" eb="7">
      <t>テイシュツ</t>
    </rPh>
    <rPh sb="7" eb="10">
      <t>ネンガッピ</t>
    </rPh>
    <rPh sb="11" eb="12">
      <t>マタ</t>
    </rPh>
    <rPh sb="13" eb="15">
      <t>ジンジ</t>
    </rPh>
    <rPh sb="15" eb="17">
      <t>イドウ</t>
    </rPh>
    <rPh sb="17" eb="18">
      <t>トウ</t>
    </rPh>
    <rPh sb="24" eb="25">
      <t>カク</t>
    </rPh>
    <rPh sb="25" eb="28">
      <t>セキニンシャ</t>
    </rPh>
    <rPh sb="29" eb="31">
      <t>ヘンコウ</t>
    </rPh>
    <rPh sb="33" eb="36">
      <t>ネンガッピ</t>
    </rPh>
    <rPh sb="37" eb="39">
      <t>キニュウ</t>
    </rPh>
    <phoneticPr fontId="3"/>
  </si>
  <si>
    <t>注2 近隣にある河川、工場、ゴルフ場、焼却施設等を記入すること。</t>
    <rPh sb="23" eb="24">
      <t>トウ</t>
    </rPh>
    <phoneticPr fontId="3"/>
  </si>
  <si>
    <t>　 様式提出で差し支えない。</t>
    <rPh sb="2" eb="4">
      <t>ヨウシキ</t>
    </rPh>
    <rPh sb="4" eb="6">
      <t>テイシュツ</t>
    </rPh>
    <rPh sb="7" eb="8">
      <t>サ</t>
    </rPh>
    <rPh sb="9" eb="10">
      <t>ツカ</t>
    </rPh>
    <phoneticPr fontId="3"/>
  </si>
  <si>
    <t>複数の入荷先、品種で申請する場合、当該欄を記入しないで一枚の様式提出で差し支えない。</t>
    <rPh sb="0" eb="2">
      <t>フクスウ</t>
    </rPh>
    <rPh sb="3" eb="5">
      <t>ニュウカ</t>
    </rPh>
    <rPh sb="5" eb="6">
      <t>サキ</t>
    </rPh>
    <rPh sb="7" eb="9">
      <t>ヒンシュ</t>
    </rPh>
    <rPh sb="10" eb="12">
      <t>シンセイ</t>
    </rPh>
    <rPh sb="14" eb="16">
      <t>バアイ</t>
    </rPh>
    <rPh sb="17" eb="19">
      <t>トウガイ</t>
    </rPh>
    <rPh sb="19" eb="20">
      <t>ラン</t>
    </rPh>
    <rPh sb="21" eb="23">
      <t>キニュウ</t>
    </rPh>
    <rPh sb="27" eb="28">
      <t>イチ</t>
    </rPh>
    <rPh sb="28" eb="29">
      <t>マイ</t>
    </rPh>
    <rPh sb="30" eb="32">
      <t>ヨウシキ</t>
    </rPh>
    <rPh sb="32" eb="34">
      <t>テイシュツ</t>
    </rPh>
    <rPh sb="35" eb="36">
      <t>サ</t>
    </rPh>
    <rPh sb="37" eb="38">
      <t>ツカ</t>
    </rPh>
    <phoneticPr fontId="36"/>
  </si>
  <si>
    <r>
      <t>　　　　付表１　　　　　生産ほ場の周辺地図（</t>
    </r>
    <r>
      <rPr>
        <b/>
        <u/>
        <sz val="11"/>
        <color theme="1"/>
        <rFont val="ＭＳ 明朝"/>
        <family val="1"/>
        <charset val="128"/>
      </rPr>
      <t>現地検査時に提出</t>
    </r>
    <r>
      <rPr>
        <sz val="11"/>
        <color theme="1"/>
        <rFont val="ＭＳ 明朝"/>
        <family val="1"/>
        <charset val="128"/>
      </rPr>
      <t>）------------------</t>
    </r>
    <phoneticPr fontId="3"/>
  </si>
  <si>
    <t>紙袋</t>
    <phoneticPr fontId="3"/>
  </si>
  <si>
    <t>特栽玄米</t>
    <phoneticPr fontId="3"/>
  </si>
  <si>
    <t>ﾌﾚｺﾝ</t>
    <phoneticPr fontId="3"/>
  </si>
  <si>
    <t>紙袋</t>
    <rPh sb="0" eb="1">
      <t>カミ</t>
    </rPh>
    <rPh sb="1" eb="2">
      <t>フクロ</t>
    </rPh>
    <phoneticPr fontId="3"/>
  </si>
  <si>
    <t>　</t>
    <phoneticPr fontId="14"/>
  </si>
  <si>
    <t>1080kg</t>
    <phoneticPr fontId="3"/>
  </si>
  <si>
    <t>(精米）</t>
    <rPh sb="1" eb="3">
      <t>セイマイ</t>
    </rPh>
    <phoneticPr fontId="3"/>
  </si>
  <si>
    <r>
      <rPr>
        <sz val="8"/>
        <color theme="1"/>
        <rFont val="ＭＳ 明朝"/>
        <family val="1"/>
        <charset val="128"/>
      </rPr>
      <t>小</t>
    </r>
    <r>
      <rPr>
        <sz val="10"/>
        <color theme="1"/>
        <rFont val="ＭＳ 明朝"/>
        <family val="1"/>
        <charset val="128"/>
      </rPr>
      <t xml:space="preserve">　  </t>
    </r>
    <r>
      <rPr>
        <b/>
        <sz val="10"/>
        <color theme="1"/>
        <rFont val="ＭＳ 明朝"/>
        <family val="1"/>
        <charset val="128"/>
      </rPr>
      <t>627</t>
    </r>
    <rPh sb="0" eb="1">
      <t>ショウ</t>
    </rPh>
    <phoneticPr fontId="3"/>
  </si>
  <si>
    <r>
      <t xml:space="preserve">大  　  </t>
    </r>
    <r>
      <rPr>
        <b/>
        <sz val="8"/>
        <color theme="1"/>
        <rFont val="ＭＳ 明朝"/>
        <family val="1"/>
        <charset val="128"/>
      </rPr>
      <t xml:space="preserve"> ３</t>
    </r>
    <rPh sb="0" eb="1">
      <t>ダイ</t>
    </rPh>
    <phoneticPr fontId="3"/>
  </si>
  <si>
    <r>
      <t xml:space="preserve">大      </t>
    </r>
    <r>
      <rPr>
        <b/>
        <sz val="10"/>
        <color theme="1"/>
        <rFont val="ＭＳ 明朝"/>
        <family val="1"/>
        <charset val="128"/>
      </rPr>
      <t>24</t>
    </r>
    <rPh sb="0" eb="1">
      <t>ダイ</t>
    </rPh>
    <phoneticPr fontId="3"/>
  </si>
  <si>
    <r>
      <rPr>
        <sz val="8"/>
        <color theme="1"/>
        <rFont val="ＭＳ 明朝"/>
        <family val="1"/>
        <charset val="128"/>
      </rPr>
      <t xml:space="preserve">小  </t>
    </r>
    <r>
      <rPr>
        <b/>
        <sz val="10"/>
        <color theme="1"/>
        <rFont val="ＭＳ 明朝"/>
        <family val="1"/>
        <charset val="128"/>
      </rPr>
      <t>7,981</t>
    </r>
    <phoneticPr fontId="3"/>
  </si>
  <si>
    <t>○○市
(①型)</t>
    <rPh sb="2" eb="3">
      <t>シ</t>
    </rPh>
    <rPh sb="6" eb="7">
      <t>カタ</t>
    </rPh>
    <phoneticPr fontId="3"/>
  </si>
  <si>
    <t>△△市
(②型)</t>
    <rPh sb="2" eb="3">
      <t>シ</t>
    </rPh>
    <rPh sb="6" eb="7">
      <t>カタ</t>
    </rPh>
    <phoneticPr fontId="3"/>
  </si>
  <si>
    <t>□□町
(①型)</t>
    <rPh sb="2" eb="3">
      <t>マチ</t>
    </rPh>
    <rPh sb="6" eb="7">
      <t>カタ</t>
    </rPh>
    <phoneticPr fontId="3"/>
  </si>
  <si>
    <t>××町
(②型)</t>
    <rPh sb="2" eb="3">
      <t>マチ</t>
    </rPh>
    <rPh sb="6" eb="7">
      <t>カタ</t>
    </rPh>
    <phoneticPr fontId="3"/>
  </si>
  <si>
    <t>◇◇村
(③型)</t>
    <rPh sb="2" eb="3">
      <t>ムラ</t>
    </rPh>
    <rPh sb="6" eb="7">
      <t>カタ</t>
    </rPh>
    <phoneticPr fontId="3"/>
  </si>
  <si>
    <t>コシヒカリ</t>
    <phoneticPr fontId="14"/>
  </si>
  <si>
    <t>　はえぬき</t>
    <phoneticPr fontId="3"/>
  </si>
  <si>
    <t>つや姫①</t>
    <rPh sb="2" eb="3">
      <t>ヒメ</t>
    </rPh>
    <phoneticPr fontId="14"/>
  </si>
  <si>
    <t>つや姫②</t>
    <rPh sb="2" eb="3">
      <t>ヒメ</t>
    </rPh>
    <phoneticPr fontId="14"/>
  </si>
  <si>
    <t>はえぬき①</t>
    <phoneticPr fontId="14"/>
  </si>
  <si>
    <t>はえぬき②</t>
    <phoneticPr fontId="14"/>
  </si>
  <si>
    <t>つや姫 ①</t>
    <rPh sb="2" eb="3">
      <t>ヒメ</t>
    </rPh>
    <phoneticPr fontId="74"/>
  </si>
  <si>
    <t>つや姫 ②</t>
    <rPh sb="2" eb="3">
      <t>ヒメ</t>
    </rPh>
    <phoneticPr fontId="74"/>
  </si>
  <si>
    <t>つや姫 ②</t>
    <rPh sb="2" eb="3">
      <t>ヒメ</t>
    </rPh>
    <phoneticPr fontId="36"/>
  </si>
  <si>
    <t>はえぬき ①</t>
    <phoneticPr fontId="74"/>
  </si>
  <si>
    <t>はえぬき ②</t>
    <phoneticPr fontId="74"/>
  </si>
  <si>
    <t>はえぬき ②</t>
    <phoneticPr fontId="74"/>
  </si>
  <si>
    <t xml:space="preserve">   ササニシキ</t>
    <phoneticPr fontId="3"/>
  </si>
  <si>
    <t>現場栽培責任者、現場確認責任者を配置する。</t>
    <rPh sb="0" eb="2">
      <t>ゲンバ</t>
    </rPh>
    <rPh sb="2" eb="4">
      <t>サイバイ</t>
    </rPh>
    <rPh sb="4" eb="7">
      <t>セキニンシャ</t>
    </rPh>
    <rPh sb="8" eb="10">
      <t>ゲンバ</t>
    </rPh>
    <rPh sb="10" eb="12">
      <t>カクニン</t>
    </rPh>
    <rPh sb="12" eb="15">
      <t>セキニンシャ</t>
    </rPh>
    <rPh sb="16" eb="18">
      <t>ハイチ</t>
    </rPh>
    <phoneticPr fontId="3"/>
  </si>
  <si>
    <r>
      <t>５ 精米責任者</t>
    </r>
    <r>
      <rPr>
        <sz val="9"/>
        <color theme="1"/>
        <rFont val="ＭＳ ゴシック"/>
        <family val="3"/>
        <charset val="128"/>
      </rPr>
      <t>（申請区分③､④､⑤は必ず記入、①､②は記入しない。）</t>
    </r>
    <rPh sb="27" eb="29">
      <t>キニュウ</t>
    </rPh>
    <phoneticPr fontId="3"/>
  </si>
  <si>
    <r>
      <t>６ 精米確認者</t>
    </r>
    <r>
      <rPr>
        <sz val="9"/>
        <color theme="1"/>
        <rFont val="ＭＳ ゴシック"/>
        <family val="3"/>
        <charset val="128"/>
      </rPr>
      <t>（申請区分③､④､⑤は必ず記入、①､②は記入しない。）</t>
    </r>
    <phoneticPr fontId="3"/>
  </si>
  <si>
    <r>
      <t>５ 精米責任者</t>
    </r>
    <r>
      <rPr>
        <sz val="9"/>
        <color theme="1"/>
        <rFont val="ＭＳ 明朝"/>
        <family val="1"/>
        <charset val="128"/>
      </rPr>
      <t>（申請区分③､④､⑤は必ず記入、①､②は記入しない。）</t>
    </r>
    <rPh sb="27" eb="29">
      <t>キニュウ</t>
    </rPh>
    <phoneticPr fontId="3"/>
  </si>
  <si>
    <r>
      <t>６ 精米確認者</t>
    </r>
    <r>
      <rPr>
        <sz val="9"/>
        <color theme="1"/>
        <rFont val="ＭＳ 明朝"/>
        <family val="1"/>
        <charset val="128"/>
      </rPr>
      <t>（申請区分③､④､⑤は必ず記入、①､②は記入しない。）</t>
    </r>
    <phoneticPr fontId="3"/>
  </si>
  <si>
    <r>
      <rPr>
        <sz val="10"/>
        <color theme="1"/>
        <rFont val="ＭＳ ゴシック"/>
        <family val="3"/>
        <charset val="128"/>
      </rPr>
      <t>①</t>
    </r>
    <r>
      <rPr>
        <sz val="10"/>
        <color theme="1"/>
        <rFont val="ＭＳ 明朝"/>
        <family val="1"/>
        <charset val="128"/>
      </rPr>
      <t>実績枚数 ②</t>
    </r>
    <r>
      <rPr>
        <sz val="8"/>
        <color theme="1"/>
        <rFont val="ＭＳ 明朝"/>
        <family val="1"/>
        <charset val="128"/>
      </rPr>
      <t xml:space="preserve"> </t>
    </r>
    <r>
      <rPr>
        <sz val="10"/>
        <color theme="1"/>
        <rFont val="ＭＳ 明朝"/>
        <family val="1"/>
        <charset val="128"/>
      </rPr>
      <t>最終見込み枚数</t>
    </r>
    <rPh sb="1" eb="3">
      <t>ジッセキ</t>
    </rPh>
    <rPh sb="3" eb="5">
      <t>マイスウ</t>
    </rPh>
    <rPh sb="8" eb="10">
      <t>サイシュウ</t>
    </rPh>
    <rPh sb="10" eb="12">
      <t>ミコ</t>
    </rPh>
    <rPh sb="13" eb="15">
      <t>マイスウ</t>
    </rPh>
    <phoneticPr fontId="3"/>
  </si>
  <si>
    <t>　主な履歴欄はその者の履歴を3～4つ程度記入する。</t>
    <rPh sb="1" eb="2">
      <t>オモ</t>
    </rPh>
    <rPh sb="3" eb="5">
      <t>リレキ</t>
    </rPh>
    <rPh sb="5" eb="6">
      <t>ラン</t>
    </rPh>
    <rPh sb="9" eb="10">
      <t>モノ</t>
    </rPh>
    <rPh sb="11" eb="13">
      <t>リレキ</t>
    </rPh>
    <rPh sb="18" eb="20">
      <t>テイド</t>
    </rPh>
    <rPh sb="20" eb="22">
      <t>キニュウ</t>
    </rPh>
    <phoneticPr fontId="3"/>
  </si>
  <si>
    <t>R1年 6月～</t>
    <phoneticPr fontId="3"/>
  </si>
  <si>
    <t>H10年 6月～H22年 3月</t>
    <phoneticPr fontId="3"/>
  </si>
  <si>
    <t>所在地:</t>
    <rPh sb="0" eb="3">
      <t>ショザイチ</t>
    </rPh>
    <phoneticPr fontId="14"/>
  </si>
  <si>
    <t>　すご稲200</t>
    <rPh sb="3" eb="4">
      <t>イネ</t>
    </rPh>
    <phoneticPr fontId="14"/>
  </si>
  <si>
    <t>令和　　　年　　月　　日</t>
    <rPh sb="0" eb="2">
      <t>レイワ</t>
    </rPh>
    <rPh sb="5" eb="6">
      <t>ネン</t>
    </rPh>
    <rPh sb="8" eb="9">
      <t>ガツ</t>
    </rPh>
    <rPh sb="11" eb="12">
      <t>ニチ</t>
    </rPh>
    <phoneticPr fontId="36"/>
  </si>
  <si>
    <t>※本様式は、申請区分①、③、⑤の場合は不要です。</t>
    <rPh sb="1" eb="2">
      <t>ホン</t>
    </rPh>
    <rPh sb="2" eb="4">
      <t>ヨウシキ</t>
    </rPh>
    <rPh sb="6" eb="8">
      <t>シンセイ</t>
    </rPh>
    <rPh sb="8" eb="10">
      <t>クブン</t>
    </rPh>
    <rPh sb="16" eb="18">
      <t>バアイ</t>
    </rPh>
    <rPh sb="19" eb="21">
      <t>フヨウ</t>
    </rPh>
    <phoneticPr fontId="3"/>
  </si>
  <si>
    <t>44g</t>
    <phoneticPr fontId="14"/>
  </si>
  <si>
    <t>- 64 -</t>
    <phoneticPr fontId="3"/>
  </si>
  <si>
    <t>- 66 -</t>
    <phoneticPr fontId="14"/>
  </si>
  <si>
    <t>- 67 -</t>
    <phoneticPr fontId="3"/>
  </si>
  <si>
    <t>- 68 -</t>
    <phoneticPr fontId="3"/>
  </si>
  <si>
    <t>- 69 -</t>
    <phoneticPr fontId="3"/>
  </si>
  <si>
    <t>H22年 4月～R1年 5月</t>
    <phoneticPr fontId="3"/>
  </si>
  <si>
    <t>※2：申請時は提出不要、現地検査時に提出できるよう準備する。</t>
    <phoneticPr fontId="3"/>
  </si>
  <si>
    <r>
      <t>３ 栽培責任者</t>
    </r>
    <r>
      <rPr>
        <sz val="9"/>
        <color theme="1"/>
        <rFont val="ＭＳ ゴシック"/>
        <family val="3"/>
        <charset val="128"/>
      </rPr>
      <t>（申請区分①､②､③、④は必ず記入、⑤は記入しない。）</t>
    </r>
    <rPh sb="20" eb="21">
      <t>カナラ</t>
    </rPh>
    <rPh sb="22" eb="24">
      <t>キニュウ</t>
    </rPh>
    <rPh sb="27" eb="29">
      <t>キニュウ</t>
    </rPh>
    <phoneticPr fontId="3"/>
  </si>
  <si>
    <r>
      <t>４ 確認責任者</t>
    </r>
    <r>
      <rPr>
        <sz val="9"/>
        <color theme="1"/>
        <rFont val="ＭＳ ゴシック"/>
        <family val="3"/>
        <charset val="128"/>
      </rPr>
      <t>（申請区分①､②､③、④は必ず記入、⑤は記入しない。）</t>
    </r>
    <rPh sb="2" eb="4">
      <t>カクニン</t>
    </rPh>
    <rPh sb="20" eb="21">
      <t>カナラ</t>
    </rPh>
    <rPh sb="22" eb="24">
      <t>キニュウ</t>
    </rPh>
    <rPh sb="27" eb="29">
      <t>キニュウ</t>
    </rPh>
    <phoneticPr fontId="3"/>
  </si>
  <si>
    <t>※主な履歴欄はその者の履歴を３～４つ程度記入する。</t>
    <rPh sb="1" eb="2">
      <t>オモ</t>
    </rPh>
    <rPh sb="3" eb="5">
      <t>リレキ</t>
    </rPh>
    <rPh sb="5" eb="6">
      <t>ラン</t>
    </rPh>
    <rPh sb="9" eb="10">
      <t>モノ</t>
    </rPh>
    <rPh sb="11" eb="13">
      <t>リレキ</t>
    </rPh>
    <rPh sb="18" eb="20">
      <t>テイド</t>
    </rPh>
    <rPh sb="20" eb="22">
      <t>キニュウ</t>
    </rPh>
    <phoneticPr fontId="3"/>
  </si>
  <si>
    <t>※主な履歴欄にはその者の履歴を３～４つ程度記入する。</t>
    <rPh sb="1" eb="2">
      <t>オモ</t>
    </rPh>
    <rPh sb="3" eb="5">
      <t>リレキ</t>
    </rPh>
    <rPh sb="5" eb="6">
      <t>ラン</t>
    </rPh>
    <rPh sb="10" eb="11">
      <t>シャ</t>
    </rPh>
    <rPh sb="12" eb="14">
      <t>リレキ</t>
    </rPh>
    <rPh sb="19" eb="21">
      <t>テイド</t>
    </rPh>
    <rPh sb="21" eb="23">
      <t>キニュウ</t>
    </rPh>
    <phoneticPr fontId="3"/>
  </si>
  <si>
    <r>
      <t>３ 栽培責任者</t>
    </r>
    <r>
      <rPr>
        <sz val="9"/>
        <color theme="1"/>
        <rFont val="ＭＳ 明朝"/>
        <family val="1"/>
        <charset val="128"/>
      </rPr>
      <t>（申請区分①､②､③、④は必ず記入、⑤は記入しない。）</t>
    </r>
    <rPh sb="20" eb="21">
      <t>カナラ</t>
    </rPh>
    <rPh sb="22" eb="24">
      <t>キニュウ</t>
    </rPh>
    <rPh sb="27" eb="29">
      <t>キニュウ</t>
    </rPh>
    <phoneticPr fontId="3"/>
  </si>
  <si>
    <r>
      <t>４ 確認責任者</t>
    </r>
    <r>
      <rPr>
        <sz val="9"/>
        <color theme="1"/>
        <rFont val="ＭＳ 明朝"/>
        <family val="1"/>
        <charset val="128"/>
      </rPr>
      <t>（申請区分①､②､③、④は必ず記入、⑤は記入しない。）</t>
    </r>
    <rPh sb="2" eb="4">
      <t>カクニン</t>
    </rPh>
    <rPh sb="20" eb="21">
      <t>カナラ</t>
    </rPh>
    <rPh sb="22" eb="24">
      <t>キニュウ</t>
    </rPh>
    <rPh sb="27" eb="29">
      <t>キニュウ</t>
    </rPh>
    <phoneticPr fontId="3"/>
  </si>
  <si>
    <t>※貼付総枚数は、別紙３出荷計画又は別紙３-１出荷販売計画の枚数、別紙４販売計画の枚数を記入する。</t>
    <rPh sb="8" eb="10">
      <t>ベッシ</t>
    </rPh>
    <rPh sb="15" eb="16">
      <t>マタ</t>
    </rPh>
    <rPh sb="17" eb="19">
      <t>ベッシ</t>
    </rPh>
    <rPh sb="22" eb="24">
      <t>シュッカ</t>
    </rPh>
    <rPh sb="24" eb="26">
      <t>ハンバイ</t>
    </rPh>
    <rPh sb="26" eb="28">
      <t>ケイカク</t>
    </rPh>
    <rPh sb="29" eb="31">
      <t>マイスウ</t>
    </rPh>
    <rPh sb="32" eb="34">
      <t>ベッシ</t>
    </rPh>
    <rPh sb="43" eb="45">
      <t>キニュウ</t>
    </rPh>
    <phoneticPr fontId="3"/>
  </si>
  <si>
    <t>※生産計画パターン名等に「無農薬」、「減農薬」、「無化学肥料」、「減化学肥料」を冠してはならない。</t>
    <rPh sb="1" eb="3">
      <t>セイサン</t>
    </rPh>
    <rPh sb="3" eb="5">
      <t>ケイカク</t>
    </rPh>
    <rPh sb="9" eb="10">
      <t>メイ</t>
    </rPh>
    <rPh sb="10" eb="11">
      <t>トウ</t>
    </rPh>
    <rPh sb="13" eb="16">
      <t>ムノウヤク</t>
    </rPh>
    <rPh sb="19" eb="22">
      <t>ゲンノウヤク</t>
    </rPh>
    <rPh sb="25" eb="26">
      <t>ム</t>
    </rPh>
    <rPh sb="26" eb="28">
      <t>カガク</t>
    </rPh>
    <rPh sb="28" eb="30">
      <t>ヒリョウ</t>
    </rPh>
    <rPh sb="33" eb="34">
      <t>ゲン</t>
    </rPh>
    <rPh sb="34" eb="36">
      <t>カガク</t>
    </rPh>
    <rPh sb="36" eb="38">
      <t>ヒリョウ</t>
    </rPh>
    <rPh sb="40" eb="41">
      <t>カン</t>
    </rPh>
    <phoneticPr fontId="14"/>
  </si>
  <si>
    <t>別紙 ３（申請区分１・２）</t>
    <rPh sb="0" eb="2">
      <t>ベッシ</t>
    </rPh>
    <rPh sb="5" eb="7">
      <t>シンセイ</t>
    </rPh>
    <rPh sb="7" eb="9">
      <t>クブン</t>
    </rPh>
    <phoneticPr fontId="14"/>
  </si>
  <si>
    <t>別紙３－１(申請区分３・４)</t>
    <rPh sb="0" eb="2">
      <t>ベッシ</t>
    </rPh>
    <rPh sb="6" eb="8">
      <t>シンセイ</t>
    </rPh>
    <rPh sb="8" eb="10">
      <t>クブン</t>
    </rPh>
    <phoneticPr fontId="14"/>
  </si>
  <si>
    <t>別紙 ４（申請区分５）</t>
    <rPh sb="5" eb="7">
      <t>シンセイ</t>
    </rPh>
    <rPh sb="7" eb="9">
      <t>クブン</t>
    </rPh>
    <phoneticPr fontId="3"/>
  </si>
  <si>
    <t>※ 入荷袋をそのまま販売するものは計上してはならない。</t>
    <rPh sb="2" eb="4">
      <t>ニュウカ</t>
    </rPh>
    <rPh sb="4" eb="5">
      <t>タイ</t>
    </rPh>
    <rPh sb="10" eb="12">
      <t>ハンバイ</t>
    </rPh>
    <rPh sb="17" eb="19">
      <t>ケイジョウ</t>
    </rPh>
    <phoneticPr fontId="14"/>
  </si>
  <si>
    <t>○○大学農学部卒業</t>
    <rPh sb="2" eb="4">
      <t>ダイガク</t>
    </rPh>
    <rPh sb="4" eb="7">
      <t>ノウガクブ</t>
    </rPh>
    <rPh sb="7" eb="9">
      <t>ソツギョウ</t>
    </rPh>
    <phoneticPr fontId="3"/>
  </si>
  <si>
    <t xml:space="preserve">  年   月～H10年 3月</t>
    <phoneticPr fontId="3"/>
  </si>
  <si>
    <t>H10年 4月～H21年 3月</t>
    <phoneticPr fontId="3"/>
  </si>
  <si>
    <t>-</t>
    <phoneticPr fontId="3"/>
  </si>
  <si>
    <t>-</t>
    <phoneticPr fontId="3"/>
  </si>
  <si>
    <t>××地区実行組合副会長</t>
    <rPh sb="2" eb="4">
      <t>チク</t>
    </rPh>
    <rPh sb="4" eb="6">
      <t>ジッコウ</t>
    </rPh>
    <rPh sb="6" eb="8">
      <t>クミアイ</t>
    </rPh>
    <rPh sb="8" eb="11">
      <t>フクカイチョウ</t>
    </rPh>
    <phoneticPr fontId="3"/>
  </si>
  <si>
    <t>H21年 4月～</t>
    <phoneticPr fontId="3"/>
  </si>
  <si>
    <t>JA○○地区△△部会長</t>
    <rPh sb="4" eb="6">
      <t>チク</t>
    </rPh>
    <rPh sb="8" eb="10">
      <t>ブカイ</t>
    </rPh>
    <rPh sb="10" eb="11">
      <t>チョウ</t>
    </rPh>
    <phoneticPr fontId="3"/>
  </si>
  <si>
    <t>就農</t>
    <rPh sb="0" eb="2">
      <t>シュウノウ</t>
    </rPh>
    <phoneticPr fontId="3"/>
  </si>
  <si>
    <t>R1年 4月～　　年 　　月</t>
    <phoneticPr fontId="3"/>
  </si>
  <si>
    <t>H５年 4月～　　年 　　月</t>
    <phoneticPr fontId="3"/>
  </si>
  <si>
    <t>H30年 4月～　　　　　　　　　</t>
    <phoneticPr fontId="3"/>
  </si>
  <si>
    <t>注1　可能な限り、実際に貼付する様式のものを添付すること。</t>
    <rPh sb="0" eb="1">
      <t>チュウ</t>
    </rPh>
    <rPh sb="3" eb="5">
      <t>カノウ</t>
    </rPh>
    <rPh sb="6" eb="7">
      <t>カギ</t>
    </rPh>
    <rPh sb="9" eb="11">
      <t>ジッサイ</t>
    </rPh>
    <rPh sb="12" eb="14">
      <t>チョウフ</t>
    </rPh>
    <rPh sb="16" eb="18">
      <t>ヨウシキ</t>
    </rPh>
    <rPh sb="22" eb="24">
      <t>テンプ</t>
    </rPh>
    <phoneticPr fontId="14"/>
  </si>
  <si>
    <t>注2  名称の表示は、｢特別栽培農産物｣又は「特別栽培○○（県の慣行基準に示す品目名）」とする。</t>
    <rPh sb="0" eb="1">
      <t>チュウ</t>
    </rPh>
    <rPh sb="4" eb="6">
      <t>メイショウ</t>
    </rPh>
    <rPh sb="7" eb="9">
      <t>ヒョウジ</t>
    </rPh>
    <rPh sb="12" eb="19">
      <t>トクベツ</t>
    </rPh>
    <rPh sb="20" eb="21">
      <t>マタ</t>
    </rPh>
    <rPh sb="23" eb="25">
      <t>トクベツ</t>
    </rPh>
    <rPh sb="25" eb="27">
      <t>サイバイ</t>
    </rPh>
    <rPh sb="30" eb="31">
      <t>ケン</t>
    </rPh>
    <rPh sb="32" eb="34">
      <t>カンコウ</t>
    </rPh>
    <rPh sb="34" eb="36">
      <t>キジュン</t>
    </rPh>
    <rPh sb="37" eb="38">
      <t>シメ</t>
    </rPh>
    <rPh sb="39" eb="41">
      <t>ヒンモク</t>
    </rPh>
    <rPh sb="41" eb="42">
      <t>メイ</t>
    </rPh>
    <phoneticPr fontId="14"/>
  </si>
  <si>
    <t>　　この場合、｢水稲｣は一括して｢米｣と表示すること。</t>
    <rPh sb="4" eb="6">
      <t>バアイ</t>
    </rPh>
    <rPh sb="8" eb="10">
      <t>スイトウ</t>
    </rPh>
    <rPh sb="12" eb="14">
      <t>イッカツ</t>
    </rPh>
    <rPh sb="17" eb="18">
      <t>コメ</t>
    </rPh>
    <rPh sb="20" eb="22">
      <t>ヒョウジ</t>
    </rPh>
    <phoneticPr fontId="14"/>
  </si>
  <si>
    <t>注3　複数の品種、複数の生産パターンで申請する場合は、生産パターンと表示内容の関連を｢品種名｣､｢パターン</t>
    <rPh sb="0" eb="1">
      <t>チュウ</t>
    </rPh>
    <rPh sb="3" eb="5">
      <t>フクスウ</t>
    </rPh>
    <rPh sb="6" eb="8">
      <t>ヒンシュ</t>
    </rPh>
    <rPh sb="9" eb="11">
      <t>フクスウ</t>
    </rPh>
    <rPh sb="12" eb="14">
      <t>セイサン</t>
    </rPh>
    <rPh sb="19" eb="21">
      <t>シンセイ</t>
    </rPh>
    <rPh sb="23" eb="25">
      <t>バアイ</t>
    </rPh>
    <rPh sb="27" eb="29">
      <t>セイサン</t>
    </rPh>
    <rPh sb="34" eb="36">
      <t>ヒョウジ</t>
    </rPh>
    <rPh sb="36" eb="38">
      <t>ナイヨウ</t>
    </rPh>
    <rPh sb="39" eb="41">
      <t>カンレン</t>
    </rPh>
    <rPh sb="43" eb="45">
      <t>ヒンシュ</t>
    </rPh>
    <rPh sb="45" eb="46">
      <t>メイ</t>
    </rPh>
    <phoneticPr fontId="14"/>
  </si>
  <si>
    <t>　　区分｣で明らかにすること。</t>
    <rPh sb="6" eb="7">
      <t>アキ</t>
    </rPh>
    <phoneticPr fontId="14"/>
  </si>
  <si>
    <t>注5</t>
    <rPh sb="0" eb="1">
      <t>チュウ</t>
    </rPh>
    <phoneticPr fontId="74"/>
  </si>
  <si>
    <t xml:space="preserve">  化学肥料の使用表示</t>
    <rPh sb="2" eb="4">
      <t>カガク</t>
    </rPh>
    <rPh sb="4" eb="6">
      <t>ヒリョウ</t>
    </rPh>
    <rPh sb="7" eb="9">
      <t>シヨウ</t>
    </rPh>
    <rPh sb="9" eb="11">
      <t>ヒョウジ</t>
    </rPh>
    <phoneticPr fontId="14"/>
  </si>
  <si>
    <t>　窒素成分を含む化学肥料を使用していない場合</t>
    <rPh sb="1" eb="3">
      <t>チッソ</t>
    </rPh>
    <rPh sb="3" eb="5">
      <t>セイブン</t>
    </rPh>
    <rPh sb="6" eb="7">
      <t>フク</t>
    </rPh>
    <rPh sb="8" eb="10">
      <t>カガク</t>
    </rPh>
    <rPh sb="10" eb="12">
      <t>ヒリョウ</t>
    </rPh>
    <rPh sb="13" eb="15">
      <t>シヨウ</t>
    </rPh>
    <rPh sb="20" eb="22">
      <t>バアイ</t>
    </rPh>
    <phoneticPr fontId="14"/>
  </si>
  <si>
    <t>　窒素成分を含む化学肥料を使用している場合</t>
    <rPh sb="1" eb="3">
      <t>チッソ</t>
    </rPh>
    <rPh sb="3" eb="5">
      <t>セイブン</t>
    </rPh>
    <rPh sb="6" eb="7">
      <t>フク</t>
    </rPh>
    <rPh sb="8" eb="10">
      <t>カガク</t>
    </rPh>
    <rPh sb="10" eb="12">
      <t>ヒリョウ</t>
    </rPh>
    <rPh sb="13" eb="15">
      <t>シヨウ</t>
    </rPh>
    <rPh sb="19" eb="21">
      <t>バアイ</t>
    </rPh>
    <phoneticPr fontId="14"/>
  </si>
  <si>
    <t>注6</t>
    <rPh sb="0" eb="1">
      <t>チュウ</t>
    </rPh>
    <phoneticPr fontId="74"/>
  </si>
  <si>
    <t>　栽培責任者、確認責任者、精米確認者の表示を個人名とする場合は「住所」、組織名とする場合は</t>
    <rPh sb="1" eb="6">
      <t>サイバイ</t>
    </rPh>
    <rPh sb="7" eb="12">
      <t>カクニン</t>
    </rPh>
    <rPh sb="13" eb="15">
      <t>セイマイ</t>
    </rPh>
    <rPh sb="15" eb="17">
      <t>カクニン</t>
    </rPh>
    <rPh sb="17" eb="18">
      <t>シャ</t>
    </rPh>
    <rPh sb="19" eb="21">
      <t>ヒョウジ</t>
    </rPh>
    <rPh sb="22" eb="25">
      <t>コジンメイ</t>
    </rPh>
    <rPh sb="28" eb="30">
      <t>バアイ</t>
    </rPh>
    <rPh sb="32" eb="34">
      <t>ジュウショ</t>
    </rPh>
    <rPh sb="36" eb="39">
      <t>ソシキメイ</t>
    </rPh>
    <rPh sb="42" eb="44">
      <t>バアイ</t>
    </rPh>
    <phoneticPr fontId="14"/>
  </si>
  <si>
    <t>注7　住所、所在地は原則として「山形県」から記入すること。</t>
    <rPh sb="0" eb="1">
      <t>チュウ</t>
    </rPh>
    <rPh sb="3" eb="5">
      <t>ジュウショ</t>
    </rPh>
    <rPh sb="6" eb="9">
      <t>ショザイチ</t>
    </rPh>
    <rPh sb="10" eb="12">
      <t>ゲンソク</t>
    </rPh>
    <rPh sb="16" eb="19">
      <t>ヤマガタケン</t>
    </rPh>
    <rPh sb="22" eb="24">
      <t>キニュウ</t>
    </rPh>
    <phoneticPr fontId="14"/>
  </si>
  <si>
    <t>注8　節減対象農薬の使用状況について、容器や包装又は票片に表示できない場合は、ホームページ等で表示を</t>
    <rPh sb="0" eb="1">
      <t>チュウ</t>
    </rPh>
    <rPh sb="3" eb="5">
      <t>セツゲン</t>
    </rPh>
    <rPh sb="5" eb="7">
      <t>タイショウ</t>
    </rPh>
    <rPh sb="7" eb="9">
      <t>ノウヤク</t>
    </rPh>
    <rPh sb="10" eb="12">
      <t>シヨウ</t>
    </rPh>
    <rPh sb="12" eb="14">
      <t>ジョウキョウ</t>
    </rPh>
    <rPh sb="19" eb="21">
      <t>ヨウキ</t>
    </rPh>
    <rPh sb="22" eb="24">
      <t>ホウソウ</t>
    </rPh>
    <rPh sb="24" eb="25">
      <t>マタ</t>
    </rPh>
    <rPh sb="26" eb="27">
      <t>ヒョウ</t>
    </rPh>
    <rPh sb="27" eb="28">
      <t>ヘン</t>
    </rPh>
    <rPh sb="29" eb="31">
      <t>ヒョウジ</t>
    </rPh>
    <rPh sb="35" eb="37">
      <t>バアイ</t>
    </rPh>
    <rPh sb="45" eb="46">
      <t>トウ</t>
    </rPh>
    <rPh sb="47" eb="49">
      <t>ヒョウジ</t>
    </rPh>
    <phoneticPr fontId="14"/>
  </si>
  <si>
    <t>行うものとし、消費者が情報入手可能なアドレス等を一括表示枠内に掲載する。</t>
    <rPh sb="0" eb="1">
      <t>オコナ</t>
    </rPh>
    <rPh sb="7" eb="10">
      <t>ショウヒシャ</t>
    </rPh>
    <rPh sb="11" eb="13">
      <t>ジョウホウ</t>
    </rPh>
    <rPh sb="13" eb="15">
      <t>ニュウシュ</t>
    </rPh>
    <rPh sb="15" eb="17">
      <t>カノウ</t>
    </rPh>
    <rPh sb="22" eb="23">
      <t>トウ</t>
    </rPh>
    <rPh sb="24" eb="26">
      <t>イッカツ</t>
    </rPh>
    <rPh sb="26" eb="28">
      <t>ヒョウジ</t>
    </rPh>
    <rPh sb="28" eb="29">
      <t>ワク</t>
    </rPh>
    <rPh sb="29" eb="30">
      <t>ウチ</t>
    </rPh>
    <rPh sb="31" eb="33">
      <t>ケイサイ</t>
    </rPh>
    <phoneticPr fontId="14"/>
  </si>
  <si>
    <t>注9　テープ、シール等による略式表示</t>
    <rPh sb="0" eb="1">
      <t>チュウ</t>
    </rPh>
    <rPh sb="10" eb="11">
      <t>トウ</t>
    </rPh>
    <rPh sb="14" eb="16">
      <t>リャクシキ</t>
    </rPh>
    <rPh sb="16" eb="18">
      <t>ヒョウジ</t>
    </rPh>
    <phoneticPr fontId="14"/>
  </si>
  <si>
    <t xml:space="preserve"> (ｱ)表示ガイドラインに準拠している旨の表示､(ｲ)特別栽培農産物の名称､(ｳ)栽培責任者又は確認責任者の</t>
    <rPh sb="4" eb="6">
      <t>ヒョウジ</t>
    </rPh>
    <rPh sb="13" eb="15">
      <t>ジュンキョ</t>
    </rPh>
    <rPh sb="19" eb="20">
      <t>ムネ</t>
    </rPh>
    <rPh sb="21" eb="23">
      <t>ヒョウジ</t>
    </rPh>
    <rPh sb="27" eb="34">
      <t>トクベツ</t>
    </rPh>
    <rPh sb="35" eb="37">
      <t>メイショウ</t>
    </rPh>
    <rPh sb="41" eb="43">
      <t>サイバイ</t>
    </rPh>
    <rPh sb="43" eb="46">
      <t>セキニンシャ</t>
    </rPh>
    <rPh sb="46" eb="47">
      <t>マタ</t>
    </rPh>
    <rPh sb="48" eb="53">
      <t>カクニン</t>
    </rPh>
    <phoneticPr fontId="14"/>
  </si>
  <si>
    <t>　氏名(又は組織名)､(ｱ)及び(ｲ)を除く全ての表示項目に関する情報入手方法を表示する｡</t>
    <rPh sb="1" eb="3">
      <t>シメイ</t>
    </rPh>
    <rPh sb="4" eb="5">
      <t>マタ</t>
    </rPh>
    <rPh sb="6" eb="9">
      <t>ソシキメイ</t>
    </rPh>
    <rPh sb="14" eb="15">
      <t>オヨ</t>
    </rPh>
    <rPh sb="20" eb="21">
      <t>ノゾ</t>
    </rPh>
    <rPh sb="22" eb="23">
      <t>スベ</t>
    </rPh>
    <rPh sb="25" eb="27">
      <t>ヒョウジ</t>
    </rPh>
    <rPh sb="27" eb="29">
      <t>コウモク</t>
    </rPh>
    <rPh sb="30" eb="31">
      <t>カン</t>
    </rPh>
    <rPh sb="33" eb="35">
      <t>ジョウホウ</t>
    </rPh>
    <rPh sb="35" eb="37">
      <t>ニュウシュ</t>
    </rPh>
    <rPh sb="37" eb="39">
      <t>ホウホウ</t>
    </rPh>
    <rPh sb="40" eb="42">
      <t>ヒョウジ</t>
    </rPh>
    <phoneticPr fontId="14"/>
  </si>
  <si>
    <t>　 詳しくは、国の表示ガイドライン別記３略式表示例を参照のこと｡</t>
    <rPh sb="2" eb="3">
      <t>クワ</t>
    </rPh>
    <rPh sb="7" eb="8">
      <t>クニ</t>
    </rPh>
    <rPh sb="9" eb="11">
      <t>ヒョウジ</t>
    </rPh>
    <rPh sb="17" eb="19">
      <t>ベッキ</t>
    </rPh>
    <rPh sb="20" eb="22">
      <t>リャクシキ</t>
    </rPh>
    <rPh sb="22" eb="24">
      <t>ヒョウジ</t>
    </rPh>
    <rPh sb="24" eb="25">
      <t>レイ</t>
    </rPh>
    <rPh sb="26" eb="28">
      <t>サンショウ</t>
    </rPh>
    <phoneticPr fontId="14"/>
  </si>
  <si>
    <t>注10　表示禁止事項</t>
    <rPh sb="0" eb="1">
      <t>チュウ</t>
    </rPh>
    <rPh sb="4" eb="6">
      <t>ヒョウジ</t>
    </rPh>
    <rPh sb="6" eb="8">
      <t>キンシ</t>
    </rPh>
    <rPh sb="8" eb="10">
      <t>ジコウ</t>
    </rPh>
    <phoneticPr fontId="74"/>
  </si>
  <si>
    <t>　 表示ガイドラインで示される表示事項以外の表示､｢天然栽培､自然栽培｣等紛らわしい用語､通常のものよ</t>
    <rPh sb="2" eb="4">
      <t>ヒョウジ</t>
    </rPh>
    <rPh sb="11" eb="12">
      <t>シメ</t>
    </rPh>
    <rPh sb="15" eb="17">
      <t>ヒョウジ</t>
    </rPh>
    <rPh sb="17" eb="19">
      <t>ジコウ</t>
    </rPh>
    <rPh sb="19" eb="21">
      <t>イガイ</t>
    </rPh>
    <rPh sb="22" eb="24">
      <t>ヒョウジ</t>
    </rPh>
    <rPh sb="26" eb="28">
      <t>テンネン</t>
    </rPh>
    <rPh sb="28" eb="30">
      <t>サイバイ</t>
    </rPh>
    <rPh sb="31" eb="33">
      <t>シゼン</t>
    </rPh>
    <rPh sb="33" eb="35">
      <t>サイバイ</t>
    </rPh>
    <rPh sb="36" eb="37">
      <t>トウ</t>
    </rPh>
    <rPh sb="37" eb="38">
      <t>マギ</t>
    </rPh>
    <rPh sb="42" eb="44">
      <t>ヨウゴ</t>
    </rPh>
    <rPh sb="45" eb="47">
      <t>ツウジョウ</t>
    </rPh>
    <phoneticPr fontId="14"/>
  </si>
  <si>
    <t>　り優良又は有利であると誤認させる用語､当該農産物の栽培方法や品質等を誤認させる文字・イラスト・</t>
    <rPh sb="3" eb="4">
      <t>リョウ</t>
    </rPh>
    <rPh sb="4" eb="5">
      <t>マタ</t>
    </rPh>
    <rPh sb="6" eb="8">
      <t>ユウリ</t>
    </rPh>
    <rPh sb="12" eb="14">
      <t>ゴニン</t>
    </rPh>
    <rPh sb="17" eb="19">
      <t>ヨウゴ</t>
    </rPh>
    <rPh sb="20" eb="22">
      <t>トウガイ</t>
    </rPh>
    <rPh sb="22" eb="25">
      <t>ノウサンブツ</t>
    </rPh>
    <rPh sb="26" eb="28">
      <t>サイバイ</t>
    </rPh>
    <rPh sb="28" eb="30">
      <t>ホウホウ</t>
    </rPh>
    <rPh sb="31" eb="33">
      <t>ヒンシツ</t>
    </rPh>
    <rPh sb="33" eb="34">
      <t>トウ</t>
    </rPh>
    <rPh sb="35" eb="37">
      <t>ゴニン</t>
    </rPh>
    <rPh sb="40" eb="42">
      <t>モジ</t>
    </rPh>
    <phoneticPr fontId="14"/>
  </si>
  <si>
    <t>　写真等、更に ｢無････｣､｢減････」等は表示枠外であっても表示してはならない｡</t>
    <rPh sb="5" eb="6">
      <t>サラ</t>
    </rPh>
    <rPh sb="9" eb="10">
      <t>ム</t>
    </rPh>
    <rPh sb="17" eb="18">
      <t>ゲン</t>
    </rPh>
    <rPh sb="23" eb="24">
      <t>トウ</t>
    </rPh>
    <rPh sb="25" eb="27">
      <t>ヒョウジ</t>
    </rPh>
    <rPh sb="27" eb="28">
      <t>ワク</t>
    </rPh>
    <rPh sb="28" eb="29">
      <t>ソト</t>
    </rPh>
    <rPh sb="34" eb="36">
      <t>ヒョウジ</t>
    </rPh>
    <phoneticPr fontId="14"/>
  </si>
  <si>
    <r>
      <t>※ 申請において実際に使用しない不用な表示枠、表示項目は削除して提出すること</t>
    </r>
    <r>
      <rPr>
        <sz val="8"/>
        <color indexed="8"/>
        <rFont val="ＭＳ ゴシック"/>
        <family val="3"/>
        <charset val="128"/>
      </rPr>
      <t>。</t>
    </r>
    <rPh sb="2" eb="4">
      <t>シンセイ</t>
    </rPh>
    <rPh sb="8" eb="10">
      <t>ジッサイ</t>
    </rPh>
    <rPh sb="11" eb="13">
      <t>シヨウ</t>
    </rPh>
    <rPh sb="16" eb="18">
      <t>フヨウ</t>
    </rPh>
    <rPh sb="19" eb="21">
      <t>ヒョウジ</t>
    </rPh>
    <rPh sb="21" eb="22">
      <t>ワク</t>
    </rPh>
    <rPh sb="23" eb="25">
      <t>ヒョウジ</t>
    </rPh>
    <rPh sb="25" eb="27">
      <t>コウモク</t>
    </rPh>
    <rPh sb="28" eb="30">
      <t>サクジョ</t>
    </rPh>
    <rPh sb="32" eb="34">
      <t>テイシュツ</t>
    </rPh>
    <phoneticPr fontId="14"/>
  </si>
  <si>
    <t>注4　農薬の使用表示</t>
    <rPh sb="0" eb="1">
      <t>チュウ</t>
    </rPh>
    <rPh sb="3" eb="5">
      <t>ノウヤク</t>
    </rPh>
    <rPh sb="6" eb="8">
      <t>シヨウ</t>
    </rPh>
    <rPh sb="8" eb="10">
      <t>ヒョウジ</t>
    </rPh>
    <phoneticPr fontId="14"/>
  </si>
  <si>
    <t>ＪＡ△△入組　購買担当</t>
    <rPh sb="4" eb="5">
      <t>ニュウ</t>
    </rPh>
    <rPh sb="5" eb="6">
      <t>クミ</t>
    </rPh>
    <rPh sb="7" eb="9">
      <t>コウバイ</t>
    </rPh>
    <rPh sb="9" eb="11">
      <t>タントウ</t>
    </rPh>
    <phoneticPr fontId="3"/>
  </si>
  <si>
    <t>住所</t>
    <rPh sb="0" eb="2">
      <t>ジュウショ</t>
    </rPh>
    <phoneticPr fontId="14"/>
  </si>
  <si>
    <t>◇◇　◇◇</t>
    <phoneticPr fontId="3"/>
  </si>
  <si>
    <t xml:space="preserve">
　　　　　　　　　　　　</t>
    <phoneticPr fontId="36"/>
  </si>
  <si>
    <r>
      <t>販売実績確認欄　　</t>
    </r>
    <r>
      <rPr>
        <sz val="8"/>
        <rFont val="明朝"/>
        <family val="3"/>
        <charset val="128"/>
      </rPr>
      <t>※</t>
    </r>
    <r>
      <rPr>
        <sz val="8"/>
        <rFont val="游ゴシック"/>
        <family val="3"/>
        <charset val="128"/>
      </rPr>
      <t>4</t>
    </r>
    <rPh sb="0" eb="2">
      <t>ハンバイ</t>
    </rPh>
    <rPh sb="2" eb="4">
      <t>ジッセキ</t>
    </rPh>
    <rPh sb="4" eb="6">
      <t>カクニン</t>
    </rPh>
    <rPh sb="6" eb="7">
      <t>ラン</t>
    </rPh>
    <phoneticPr fontId="36"/>
  </si>
  <si>
    <t>出荷販売実績確認欄　※６</t>
    <rPh sb="0" eb="2">
      <t>シュッカ</t>
    </rPh>
    <rPh sb="2" eb="4">
      <t>ハンバイ</t>
    </rPh>
    <rPh sb="4" eb="6">
      <t>ジッセキ</t>
    </rPh>
    <rPh sb="6" eb="8">
      <t>カクニン</t>
    </rPh>
    <rPh sb="8" eb="9">
      <t>ラン</t>
    </rPh>
    <phoneticPr fontId="14"/>
  </si>
  <si>
    <t>※「申請者」欄の住所･連絡先と異なる場合は必ず記入する。</t>
    <rPh sb="2" eb="5">
      <t>シンセイシャ</t>
    </rPh>
    <rPh sb="6" eb="7">
      <t>ラン</t>
    </rPh>
    <rPh sb="8" eb="10">
      <t>ジュウショ</t>
    </rPh>
    <rPh sb="11" eb="14">
      <t>レンラクサキ</t>
    </rPh>
    <rPh sb="15" eb="16">
      <t>コト</t>
    </rPh>
    <rPh sb="18" eb="20">
      <t>バアイ</t>
    </rPh>
    <rPh sb="21" eb="22">
      <t>カナラ</t>
    </rPh>
    <rPh sb="23" eb="25">
      <t>キニュウ</t>
    </rPh>
    <phoneticPr fontId="14"/>
  </si>
  <si>
    <r>
      <t>※</t>
    </r>
    <r>
      <rPr>
        <sz val="8"/>
        <rFont val="ＭＳ 明朝"/>
        <family val="1"/>
        <charset val="128"/>
      </rPr>
      <t>責任者を組織名とする場合は</t>
    </r>
    <r>
      <rPr>
        <sz val="8"/>
        <color theme="1"/>
        <rFont val="ＭＳ 明朝"/>
        <family val="1"/>
        <charset val="128"/>
      </rPr>
      <t>氏名欄に組織名を、その後に（）書きで総括責任者名を記入する。</t>
    </r>
    <rPh sb="1" eb="4">
      <t>セキニンシャ</t>
    </rPh>
    <rPh sb="5" eb="8">
      <t>ソシキメイ</t>
    </rPh>
    <rPh sb="11" eb="13">
      <t>バアイ</t>
    </rPh>
    <rPh sb="14" eb="16">
      <t>シメイ</t>
    </rPh>
    <rPh sb="16" eb="17">
      <t>ラン</t>
    </rPh>
    <rPh sb="18" eb="21">
      <t>ソシキメイ</t>
    </rPh>
    <rPh sb="25" eb="26">
      <t>ノチ</t>
    </rPh>
    <rPh sb="29" eb="30">
      <t>カ</t>
    </rPh>
    <rPh sb="32" eb="34">
      <t>ソウカツ</t>
    </rPh>
    <rPh sb="34" eb="37">
      <t>セキニンシャ</t>
    </rPh>
    <rPh sb="37" eb="38">
      <t>メイ</t>
    </rPh>
    <rPh sb="39" eb="41">
      <t>キニュウ</t>
    </rPh>
    <phoneticPr fontId="3"/>
  </si>
  <si>
    <r>
      <rPr>
        <b/>
        <sz val="11"/>
        <color theme="1"/>
        <rFont val="ＭＳ 明朝"/>
        <family val="1"/>
        <charset val="128"/>
      </rPr>
      <t>会長　　○○ ○○</t>
    </r>
    <r>
      <rPr>
        <sz val="11"/>
        <color theme="1"/>
        <rFont val="ＭＳ 明朝"/>
        <family val="1"/>
        <charset val="128"/>
      </rPr>
      <t>　　</t>
    </r>
    <rPh sb="0" eb="1">
      <t>カイ</t>
    </rPh>
    <rPh sb="1" eb="2">
      <t>チョウ</t>
    </rPh>
    <phoneticPr fontId="3"/>
  </si>
  <si>
    <t>別紙１　　</t>
    <phoneticPr fontId="36"/>
  </si>
  <si>
    <t>　生 産 者 名 等</t>
    <phoneticPr fontId="14"/>
  </si>
  <si>
    <t>作物･作型
品　　 種       　</t>
    <phoneticPr fontId="36"/>
  </si>
  <si>
    <t>ほ場確認
(備考)</t>
    <rPh sb="6" eb="7">
      <t>ビ</t>
    </rPh>
    <rPh sb="7" eb="8">
      <t>コウ</t>
    </rPh>
    <phoneticPr fontId="36"/>
  </si>
  <si>
    <t>品種計</t>
    <rPh sb="0" eb="2">
      <t>ヒンシュ</t>
    </rPh>
    <rPh sb="2" eb="3">
      <t>ケイ</t>
    </rPh>
    <phoneticPr fontId="36"/>
  </si>
  <si>
    <t>ほ場数</t>
    <phoneticPr fontId="36"/>
  </si>
  <si>
    <t>　※作物・作型・品種欄は、適用される別紙２生産計画毎に小計を取るよう記載する。</t>
    <rPh sb="10" eb="11">
      <t>ラン</t>
    </rPh>
    <rPh sb="13" eb="15">
      <t>テキヨウ</t>
    </rPh>
    <rPh sb="18" eb="25">
      <t>ベ</t>
    </rPh>
    <rPh sb="25" eb="26">
      <t>ゴト</t>
    </rPh>
    <rPh sb="27" eb="29">
      <t>ショウケイ</t>
    </rPh>
    <rPh sb="30" eb="31">
      <t>ト</t>
    </rPh>
    <rPh sb="34" eb="36">
      <t>キサイ</t>
    </rPh>
    <phoneticPr fontId="36"/>
  </si>
  <si>
    <t>　※ほ場番号は申請全ほ場の通し番号を原則とする。現地検査はほ場番号で確認します。新規申請ほ場はほ場番号を丸で囲むこと。</t>
    <rPh sb="2" eb="4">
      <t>ホジョウ</t>
    </rPh>
    <rPh sb="4" eb="6">
      <t>バンゴウ</t>
    </rPh>
    <rPh sb="7" eb="9">
      <t>シンセイ</t>
    </rPh>
    <rPh sb="9" eb="10">
      <t>ゼン</t>
    </rPh>
    <rPh sb="11" eb="12">
      <t>バ</t>
    </rPh>
    <rPh sb="13" eb="14">
      <t>トオ</t>
    </rPh>
    <rPh sb="15" eb="17">
      <t>バンゴウ</t>
    </rPh>
    <rPh sb="18" eb="20">
      <t>ゲンソク</t>
    </rPh>
    <rPh sb="24" eb="26">
      <t>ゲンチ</t>
    </rPh>
    <rPh sb="26" eb="28">
      <t>ケンサ</t>
    </rPh>
    <rPh sb="30" eb="31">
      <t>バ</t>
    </rPh>
    <rPh sb="31" eb="33">
      <t>バンゴウ</t>
    </rPh>
    <rPh sb="34" eb="36">
      <t>カクニン</t>
    </rPh>
    <rPh sb="40" eb="42">
      <t>シンキ</t>
    </rPh>
    <rPh sb="42" eb="44">
      <t>シンセイ</t>
    </rPh>
    <rPh sb="45" eb="46">
      <t>ジョウ</t>
    </rPh>
    <rPh sb="48" eb="49">
      <t>ジョウ</t>
    </rPh>
    <rPh sb="49" eb="51">
      <t>バンゴウ</t>
    </rPh>
    <rPh sb="52" eb="53">
      <t>マル</t>
    </rPh>
    <rPh sb="54" eb="55">
      <t>カコ</t>
    </rPh>
    <phoneticPr fontId="36"/>
  </si>
  <si>
    <r>
      <rPr>
        <sz val="9"/>
        <rFont val="明朝"/>
        <family val="3"/>
        <charset val="128"/>
      </rPr>
      <t>　</t>
    </r>
    <r>
      <rPr>
        <u/>
        <sz val="9"/>
        <rFont val="明朝"/>
        <family val="3"/>
        <charset val="128"/>
      </rPr>
      <t>※延戸数は作物･作型･品種毎の生産者数を計上、実戸数はこれらから重複生産者を除いた実数を計上すること。</t>
    </r>
    <rPh sb="2" eb="3">
      <t>ノベ</t>
    </rPh>
    <rPh sb="3" eb="5">
      <t>コスウ</t>
    </rPh>
    <rPh sb="6" eb="8">
      <t>サクモツ</t>
    </rPh>
    <rPh sb="9" eb="10">
      <t>サク</t>
    </rPh>
    <rPh sb="10" eb="11">
      <t>カタ</t>
    </rPh>
    <rPh sb="12" eb="14">
      <t>ヒンシュ</t>
    </rPh>
    <rPh sb="14" eb="15">
      <t>マイ</t>
    </rPh>
    <rPh sb="16" eb="18">
      <t>セイサン</t>
    </rPh>
    <rPh sb="18" eb="19">
      <t>シャ</t>
    </rPh>
    <rPh sb="19" eb="20">
      <t>スウ</t>
    </rPh>
    <rPh sb="21" eb="23">
      <t>ケイジョウ</t>
    </rPh>
    <rPh sb="24" eb="25">
      <t>ジツ</t>
    </rPh>
    <rPh sb="25" eb="27">
      <t>コスウ</t>
    </rPh>
    <rPh sb="33" eb="35">
      <t>チョウフク</t>
    </rPh>
    <rPh sb="35" eb="38">
      <t>セイサンシャ</t>
    </rPh>
    <rPh sb="39" eb="40">
      <t>ノゾ</t>
    </rPh>
    <rPh sb="42" eb="43">
      <t>ジツ</t>
    </rPh>
    <rPh sb="43" eb="44">
      <t>スウ</t>
    </rPh>
    <rPh sb="45" eb="47">
      <t>ケイジョウ</t>
    </rPh>
    <phoneticPr fontId="36"/>
  </si>
  <si>
    <r>
      <rPr>
        <sz val="9"/>
        <rFont val="明朝"/>
        <family val="3"/>
        <charset val="128"/>
      </rPr>
      <t>　</t>
    </r>
    <r>
      <rPr>
        <u/>
        <sz val="9"/>
        <rFont val="明朝"/>
        <family val="3"/>
        <charset val="128"/>
      </rPr>
      <t>※広域生産地域、多品種申請にあっては、別紙1-1による集計一覧表を作成し、本表の前に添付すること。</t>
    </r>
    <rPh sb="2" eb="4">
      <t>コウイキ</t>
    </rPh>
    <rPh sb="4" eb="6">
      <t>セイサン</t>
    </rPh>
    <rPh sb="6" eb="8">
      <t>チイキ</t>
    </rPh>
    <rPh sb="9" eb="10">
      <t>タ</t>
    </rPh>
    <rPh sb="10" eb="12">
      <t>ヒンシュ</t>
    </rPh>
    <rPh sb="12" eb="14">
      <t>シンセイ</t>
    </rPh>
    <rPh sb="20" eb="22">
      <t>ベッシ</t>
    </rPh>
    <rPh sb="28" eb="30">
      <t>シュウケイ</t>
    </rPh>
    <rPh sb="30" eb="32">
      <t>イチラン</t>
    </rPh>
    <rPh sb="32" eb="33">
      <t>ヒョウ</t>
    </rPh>
    <rPh sb="34" eb="36">
      <t>サクセイ</t>
    </rPh>
    <rPh sb="38" eb="39">
      <t>ホン</t>
    </rPh>
    <rPh sb="39" eb="40">
      <t>ヒョウ</t>
    </rPh>
    <rPh sb="41" eb="42">
      <t>マエ</t>
    </rPh>
    <rPh sb="43" eb="45">
      <t>テンプ</t>
    </rPh>
    <phoneticPr fontId="36"/>
  </si>
  <si>
    <t>はえぬき①</t>
    <phoneticPr fontId="36"/>
  </si>
  <si>
    <t>はえぬき②</t>
    <phoneticPr fontId="36"/>
  </si>
  <si>
    <t>延戸数４戸</t>
    <rPh sb="0" eb="1">
      <t>ノベ</t>
    </rPh>
    <rPh sb="1" eb="3">
      <t>コスウ</t>
    </rPh>
    <rPh sb="4" eb="5">
      <t>ト</t>
    </rPh>
    <phoneticPr fontId="36"/>
  </si>
  <si>
    <t>延戸数６戸</t>
    <rPh sb="0" eb="1">
      <t>ノベ</t>
    </rPh>
    <rPh sb="1" eb="3">
      <t>コスウ</t>
    </rPh>
    <rPh sb="4" eb="5">
      <t>ト</t>
    </rPh>
    <phoneticPr fontId="36"/>
  </si>
  <si>
    <t>延戸数10戸</t>
    <rPh sb="0" eb="1">
      <t>ノベ</t>
    </rPh>
    <rPh sb="1" eb="3">
      <t>コスウ</t>
    </rPh>
    <rPh sb="5" eb="6">
      <t>ト</t>
    </rPh>
    <phoneticPr fontId="36"/>
  </si>
  <si>
    <t>延戸数13戸</t>
    <rPh sb="0" eb="1">
      <t>ノベ</t>
    </rPh>
    <rPh sb="1" eb="3">
      <t>コスウ</t>
    </rPh>
    <rPh sb="5" eb="6">
      <t>ト</t>
    </rPh>
    <phoneticPr fontId="36"/>
  </si>
  <si>
    <t>延戸数23戸</t>
    <rPh sb="0" eb="1">
      <t>ノベ</t>
    </rPh>
    <rPh sb="1" eb="3">
      <t>コスウ</t>
    </rPh>
    <rPh sb="5" eb="6">
      <t>ト</t>
    </rPh>
    <phoneticPr fontId="36"/>
  </si>
  <si>
    <r>
      <t xml:space="preserve">  ○○市○○町大字○○</t>
    </r>
    <r>
      <rPr>
        <u/>
        <sz val="8"/>
        <rFont val="ＭＳ 明朝"/>
        <family val="1"/>
        <charset val="128"/>
      </rPr>
      <t>2237</t>
    </r>
    <r>
      <rPr>
        <sz val="8"/>
        <rFont val="ＭＳ 明朝"/>
        <family val="1"/>
        <charset val="128"/>
      </rPr>
      <t>番</t>
    </r>
    <rPh sb="4" eb="5">
      <t>シ</t>
    </rPh>
    <rPh sb="7" eb="8">
      <t>マチ</t>
    </rPh>
    <rPh sb="8" eb="10">
      <t>オオアザ</t>
    </rPh>
    <rPh sb="16" eb="17">
      <t>バン</t>
    </rPh>
    <phoneticPr fontId="36"/>
  </si>
  <si>
    <r>
      <t>　△△市△△町大字</t>
    </r>
    <r>
      <rPr>
        <u/>
        <sz val="8"/>
        <rFont val="ＭＳ 明朝"/>
        <family val="1"/>
        <charset val="128"/>
      </rPr>
      <t>999-1</t>
    </r>
    <rPh sb="3" eb="4">
      <t>シ</t>
    </rPh>
    <rPh sb="6" eb="7">
      <t>マチ</t>
    </rPh>
    <rPh sb="7" eb="9">
      <t>オオアザ</t>
    </rPh>
    <phoneticPr fontId="36"/>
  </si>
  <si>
    <r>
      <t>　△△市△△町大字</t>
    </r>
    <r>
      <rPr>
        <u/>
        <sz val="8"/>
        <rFont val="ＭＳ 明朝"/>
        <family val="1"/>
        <charset val="128"/>
      </rPr>
      <t>999-2</t>
    </r>
    <rPh sb="3" eb="4">
      <t>シ</t>
    </rPh>
    <rPh sb="6" eb="7">
      <t>マチ</t>
    </rPh>
    <rPh sb="7" eb="9">
      <t>オオアザ</t>
    </rPh>
    <phoneticPr fontId="36"/>
  </si>
  <si>
    <t>延戸数 55戸</t>
    <rPh sb="0" eb="1">
      <t>ノ</t>
    </rPh>
    <rPh sb="1" eb="3">
      <t>コスウ</t>
    </rPh>
    <rPh sb="6" eb="7">
      <t>ト</t>
    </rPh>
    <phoneticPr fontId="36"/>
  </si>
  <si>
    <t>実戸数 39戸</t>
    <rPh sb="0" eb="1">
      <t>ジツ</t>
    </rPh>
    <rPh sb="1" eb="3">
      <t>コスウ</t>
    </rPh>
    <rPh sb="6" eb="7">
      <t>ト</t>
    </rPh>
    <phoneticPr fontId="36"/>
  </si>
  <si>
    <t xml:space="preserve">  □□市□□町□－□</t>
    <rPh sb="4" eb="5">
      <t>シ</t>
    </rPh>
    <rPh sb="7" eb="8">
      <t>マチ</t>
    </rPh>
    <phoneticPr fontId="36"/>
  </si>
  <si>
    <t xml:space="preserve">  □□市□□町大字□□500番</t>
    <rPh sb="7" eb="8">
      <t>マチ</t>
    </rPh>
    <rPh sb="8" eb="10">
      <t>オオアザ</t>
    </rPh>
    <rPh sb="15" eb="16">
      <t>バン</t>
    </rPh>
    <phoneticPr fontId="36"/>
  </si>
  <si>
    <t>〇〇　××</t>
    <phoneticPr fontId="3"/>
  </si>
  <si>
    <t>△△　〇〇</t>
    <phoneticPr fontId="3"/>
  </si>
  <si>
    <t xml:space="preserve">  ××市××町×－×</t>
    <rPh sb="4" eb="5">
      <t>シ</t>
    </rPh>
    <rPh sb="7" eb="8">
      <t>マチ</t>
    </rPh>
    <phoneticPr fontId="36"/>
  </si>
  <si>
    <t xml:space="preserve">  ××市××町大字××150番</t>
    <rPh sb="7" eb="8">
      <t>マチ</t>
    </rPh>
    <rPh sb="8" eb="10">
      <t>オオアザ</t>
    </rPh>
    <rPh sb="15" eb="16">
      <t>バン</t>
    </rPh>
    <phoneticPr fontId="36"/>
  </si>
  <si>
    <t>　 6 〇</t>
    <phoneticPr fontId="3"/>
  </si>
  <si>
    <t>-65-</t>
    <phoneticPr fontId="3"/>
  </si>
  <si>
    <t>'n/N</t>
  </si>
  <si>
    <t>品種計</t>
    <rPh sb="0" eb="2">
      <t>ヒンシュ</t>
    </rPh>
    <rPh sb="2" eb="3">
      <t>ケイ</t>
    </rPh>
    <phoneticPr fontId="3"/>
  </si>
  <si>
    <t>令和　　年　　月　 日確認責任者　　　　　　　　　</t>
    <rPh sb="0" eb="2">
      <t>レイワ</t>
    </rPh>
    <rPh sb="4" eb="5">
      <t>ネン</t>
    </rPh>
    <rPh sb="7" eb="8">
      <t>ツキ</t>
    </rPh>
    <rPh sb="10" eb="11">
      <t>ニチ</t>
    </rPh>
    <rPh sb="11" eb="16">
      <t>カ</t>
    </rPh>
    <phoneticPr fontId="14"/>
  </si>
  <si>
    <t>※3 確認責任者は、ほ場確認、栽培管理状況確認を行い、その内容について適正と確認した場合に、確認年月日、氏名を記入すること。</t>
    <rPh sb="52" eb="54">
      <t>シメイ</t>
    </rPh>
    <rPh sb="56" eb="57">
      <t>ニュウ</t>
    </rPh>
    <phoneticPr fontId="14"/>
  </si>
  <si>
    <t>※4 確認責任者は、生産実績の内容について適正と確認した場合に、確認年月日、氏名を記入すること。</t>
    <rPh sb="42" eb="43">
      <t>ニュウ</t>
    </rPh>
    <phoneticPr fontId="14"/>
  </si>
  <si>
    <t>※1 同一作物で作型・品種が異なる場合は、作型品種毎及び出荷販売の形態別、出荷販売先別に記入する。
※2 玄米生産量欄は｢栽培面積×10a当り収穫量｣を基本として記入する。
※3 形態別出荷販売数欄の「袋(  kg)」は実態に則した容量に訂正して記入する。
※4 上段に出荷販売袋数等の計、下段に出荷販売量の計を記入する。
※5 申請時に出荷販売先未定の場合、出荷販売先欄に未定と記入する。
※6 実績報告の提出時は、出荷実績について確認し適正と認めた場合に、最終確認年月日、確認責任者氏名を記入する。
※7 出荷販売計画の変更、認証ｼｰﾙ追加交付依頼、実績報告書の提出にあたっては、変更前・変更後を別葉で提出して差し支えない。
※8 記入行が不足する場合は複数ページで作成し、最終ページ以外は｢計｣をページ毎の｢小計｣とする。</t>
    <rPh sb="3" eb="5">
      <t>ドウイツ</t>
    </rPh>
    <rPh sb="11" eb="13">
      <t>ヒンシュ</t>
    </rPh>
    <rPh sb="23" eb="25">
      <t>ヒンシュ</t>
    </rPh>
    <rPh sb="26" eb="27">
      <t>オヨ</t>
    </rPh>
    <rPh sb="28" eb="30">
      <t>シュッカ</t>
    </rPh>
    <rPh sb="30" eb="32">
      <t>ハンバイ</t>
    </rPh>
    <rPh sb="33" eb="36">
      <t>ケイタイベツ</t>
    </rPh>
    <rPh sb="37" eb="39">
      <t>シュッカ</t>
    </rPh>
    <rPh sb="39" eb="41">
      <t>ハンバイ</t>
    </rPh>
    <rPh sb="41" eb="42">
      <t>サキ</t>
    </rPh>
    <rPh sb="42" eb="43">
      <t>ベツ</t>
    </rPh>
    <rPh sb="55" eb="57">
      <t>セイサン</t>
    </rPh>
    <rPh sb="57" eb="58">
      <t>リョウ</t>
    </rPh>
    <rPh sb="69" eb="70">
      <t>アタ</t>
    </rPh>
    <rPh sb="82" eb="83">
      <t>ニュウ</t>
    </rPh>
    <rPh sb="124" eb="125">
      <t>ニュウ</t>
    </rPh>
    <rPh sb="132" eb="134">
      <t>ジョウダン</t>
    </rPh>
    <rPh sb="135" eb="137">
      <t>シュッカ</t>
    </rPh>
    <rPh sb="137" eb="139">
      <t>ハンバイ</t>
    </rPh>
    <rPh sb="139" eb="140">
      <t>タイ</t>
    </rPh>
    <rPh sb="140" eb="141">
      <t>スウ</t>
    </rPh>
    <rPh sb="141" eb="142">
      <t>トウ</t>
    </rPh>
    <rPh sb="143" eb="144">
      <t>ケイ</t>
    </rPh>
    <rPh sb="145" eb="147">
      <t>ゲダン</t>
    </rPh>
    <rPh sb="148" eb="150">
      <t>シュッカ</t>
    </rPh>
    <rPh sb="150" eb="152">
      <t>ハンバイ</t>
    </rPh>
    <rPh sb="152" eb="153">
      <t>リョウ</t>
    </rPh>
    <rPh sb="154" eb="155">
      <t>ケイ</t>
    </rPh>
    <rPh sb="187" eb="189">
      <t>ミテイ</t>
    </rPh>
    <rPh sb="190" eb="192">
      <t>キニュウ</t>
    </rPh>
    <rPh sb="199" eb="201">
      <t>ジッセキ</t>
    </rPh>
    <rPh sb="201" eb="203">
      <t>ホウコク</t>
    </rPh>
    <rPh sb="204" eb="206">
      <t>テイシュツ</t>
    </rPh>
    <rPh sb="206" eb="207">
      <t>ジ</t>
    </rPh>
    <rPh sb="209" eb="211">
      <t>シュッカ</t>
    </rPh>
    <rPh sb="211" eb="213">
      <t>ジッセキ</t>
    </rPh>
    <rPh sb="217" eb="219">
      <t>カクニン</t>
    </rPh>
    <rPh sb="220" eb="222">
      <t>テキセイ</t>
    </rPh>
    <rPh sb="223" eb="224">
      <t>ミト</t>
    </rPh>
    <rPh sb="226" eb="228">
      <t>バアイ</t>
    </rPh>
    <rPh sb="230" eb="232">
      <t>サイシュウ</t>
    </rPh>
    <rPh sb="232" eb="234">
      <t>カクニン</t>
    </rPh>
    <rPh sb="234" eb="237">
      <t>ネンガッピ</t>
    </rPh>
    <rPh sb="238" eb="240">
      <t>カクニン</t>
    </rPh>
    <rPh sb="240" eb="243">
      <t>セキニンシャ</t>
    </rPh>
    <rPh sb="243" eb="245">
      <t>シメイ</t>
    </rPh>
    <rPh sb="246" eb="248">
      <t>キニュウ</t>
    </rPh>
    <rPh sb="319" eb="320">
      <t>ニュウ</t>
    </rPh>
    <rPh sb="322" eb="324">
      <t>フソク</t>
    </rPh>
    <rPh sb="326" eb="328">
      <t>バアイ</t>
    </rPh>
    <rPh sb="329" eb="331">
      <t>フクスウ</t>
    </rPh>
    <rPh sb="335" eb="337">
      <t>サクセイ</t>
    </rPh>
    <rPh sb="339" eb="341">
      <t>サイシュウ</t>
    </rPh>
    <rPh sb="344" eb="346">
      <t>イガイ</t>
    </rPh>
    <rPh sb="348" eb="349">
      <t>ケイ</t>
    </rPh>
    <rPh sb="354" eb="355">
      <t>ゴト</t>
    </rPh>
    <rPh sb="357" eb="359">
      <t>ショウケイ</t>
    </rPh>
    <phoneticPr fontId="14"/>
  </si>
  <si>
    <t>ガイドライン表示（個人名）</t>
    <rPh sb="9" eb="12">
      <t>コジンメイ</t>
    </rPh>
    <phoneticPr fontId="14"/>
  </si>
  <si>
    <t>ガイドライン表示（組織名）</t>
    <rPh sb="9" eb="12">
      <t>ソシキメイ</t>
    </rPh>
    <phoneticPr fontId="14"/>
  </si>
  <si>
    <t>　精米確認者　　□ □  □ □　　　</t>
    <rPh sb="1" eb="3">
      <t>セイマイ</t>
    </rPh>
    <rPh sb="3" eb="5">
      <t>カクニン</t>
    </rPh>
    <rPh sb="5" eb="6">
      <t>シャ</t>
    </rPh>
    <phoneticPr fontId="36"/>
  </si>
  <si>
    <t xml:space="preserve">精米確認者は、原則として月１回以上の調査により、当該とう精が適正に行われていると判断した場合、確認年月日、確認責任者の署名を行う。
</t>
    <rPh sb="0" eb="2">
      <t>セイマイ</t>
    </rPh>
    <rPh sb="2" eb="4">
      <t>カクニン</t>
    </rPh>
    <rPh sb="4" eb="5">
      <t>シャ</t>
    </rPh>
    <rPh sb="7" eb="9">
      <t>ゲンソク</t>
    </rPh>
    <rPh sb="12" eb="13">
      <t>ツキ</t>
    </rPh>
    <rPh sb="14" eb="15">
      <t>カイ</t>
    </rPh>
    <rPh sb="15" eb="17">
      <t>イジョウ</t>
    </rPh>
    <rPh sb="18" eb="20">
      <t>チョウサ</t>
    </rPh>
    <rPh sb="24" eb="26">
      <t>トウガイ</t>
    </rPh>
    <rPh sb="28" eb="29">
      <t>セイ</t>
    </rPh>
    <rPh sb="30" eb="32">
      <t>テキセイ</t>
    </rPh>
    <rPh sb="33" eb="34">
      <t>オコナ</t>
    </rPh>
    <rPh sb="40" eb="42">
      <t>ハンダン</t>
    </rPh>
    <rPh sb="44" eb="46">
      <t>バアイ</t>
    </rPh>
    <rPh sb="47" eb="49">
      <t>カクニン</t>
    </rPh>
    <rPh sb="49" eb="52">
      <t>ネンガッピ</t>
    </rPh>
    <rPh sb="53" eb="55">
      <t>カクニン</t>
    </rPh>
    <rPh sb="55" eb="58">
      <t>セキニンシャ</t>
    </rPh>
    <rPh sb="59" eb="60">
      <t>ショ</t>
    </rPh>
    <rPh sb="60" eb="61">
      <t>メイ</t>
    </rPh>
    <rPh sb="62" eb="63">
      <t>オコナ</t>
    </rPh>
    <phoneticPr fontId="36"/>
  </si>
  <si>
    <t xml:space="preserve">入荷先
（認証登録者名） </t>
    <rPh sb="5" eb="11">
      <t>ニンショウトウロクシャメイ</t>
    </rPh>
    <phoneticPr fontId="14"/>
  </si>
  <si>
    <t>ガイドライン表示</t>
    <rPh sb="6" eb="8">
      <t>ヒョウジ</t>
    </rPh>
    <phoneticPr fontId="3"/>
  </si>
  <si>
    <t>はえぬき②空散ﾀｲﾌﾟ</t>
    <rPh sb="5" eb="6">
      <t>クウ</t>
    </rPh>
    <rPh sb="6" eb="7">
      <t>サン</t>
    </rPh>
    <phoneticPr fontId="3"/>
  </si>
  <si>
    <t>　 ※認証登録者名を必ず記入する。</t>
    <rPh sb="3" eb="5">
      <t>ニンショウ</t>
    </rPh>
    <rPh sb="5" eb="7">
      <t>トウロク</t>
    </rPh>
    <rPh sb="7" eb="8">
      <t>シャ</t>
    </rPh>
    <rPh sb="8" eb="9">
      <t>メイ</t>
    </rPh>
    <rPh sb="10" eb="11">
      <t>カナラ</t>
    </rPh>
    <rPh sb="12" eb="14">
      <t>キニュウ</t>
    </rPh>
    <phoneticPr fontId="3"/>
  </si>
  <si>
    <t>※1 米穀集荷業者から入荷する場合は、認証登録者名を（　　）書きで入れる。
※2 入荷先の認証登録者が同一品種で複数の生産方式となっている場合は、ｶﾞｲﾄﾞﾗｲﾝ表示が特定できるよう生産者名の記入、ﾊﾟﾀｰﾝ名の記入な
  ど生産方式が特定できるようにする。
※3 認証シール使用枚数は、全ての貼付枚数を記入する。
※4 実績報告書の提出時は、出荷実績について確認し適正と認めた場合に確認年月日、確認責任者氏名を記入する。
    販売を主として担当する者以外の者が確認するものとする。</t>
    <rPh sb="3" eb="5">
      <t>ベイコクシ</t>
    </rPh>
    <rPh sb="5" eb="17">
      <t>ュウカギョウシャカラニュウカスルバアイ</t>
    </rPh>
    <rPh sb="19" eb="25">
      <t>ニンショウトウロクシャメイ</t>
    </rPh>
    <rPh sb="30" eb="31">
      <t>カ</t>
    </rPh>
    <rPh sb="33" eb="34">
      <t>イ</t>
    </rPh>
    <rPh sb="41" eb="43">
      <t>ニュウカ</t>
    </rPh>
    <rPh sb="43" eb="44">
      <t>サキ</t>
    </rPh>
    <rPh sb="97" eb="98">
      <t>ニュウ</t>
    </rPh>
    <rPh sb="107" eb="108">
      <t>ニュウ</t>
    </rPh>
    <rPh sb="207" eb="208">
      <t>ニュウ</t>
    </rPh>
    <phoneticPr fontId="3"/>
  </si>
  <si>
    <t>※ｶﾞｲﾄﾞﾗｲﾝ表示を組織名とする場合は氏名欄に組織名、代表者名又は担当部署名を、その後に（　）書きで総括責任者名を記入する。</t>
    <rPh sb="12" eb="15">
      <t>ソシキメイ</t>
    </rPh>
    <rPh sb="18" eb="20">
      <t>バアイ</t>
    </rPh>
    <rPh sb="21" eb="23">
      <t>シメイ</t>
    </rPh>
    <rPh sb="23" eb="24">
      <t>ラン</t>
    </rPh>
    <rPh sb="25" eb="28">
      <t>ソシキメイ</t>
    </rPh>
    <rPh sb="29" eb="32">
      <t>ダイヒョウシャ</t>
    </rPh>
    <rPh sb="32" eb="33">
      <t>メイ</t>
    </rPh>
    <rPh sb="33" eb="34">
      <t>マタ</t>
    </rPh>
    <rPh sb="35" eb="40">
      <t>タントウブショメイ</t>
    </rPh>
    <rPh sb="44" eb="45">
      <t>ノチ</t>
    </rPh>
    <rPh sb="49" eb="50">
      <t>カ</t>
    </rPh>
    <rPh sb="52" eb="54">
      <t>ソウカツ</t>
    </rPh>
    <rPh sb="54" eb="57">
      <t>セキニンシャ</t>
    </rPh>
    <rPh sb="57" eb="58">
      <t>メイ</t>
    </rPh>
    <rPh sb="59" eb="61">
      <t>スル</t>
    </rPh>
    <phoneticPr fontId="3"/>
  </si>
  <si>
    <t>※ガイドライン表示を組織名とする場合は氏名欄に組織名、代表者名又は担当部署名を、その後に（）書きで総括責任者名を記入し、</t>
    <rPh sb="10" eb="13">
      <t>ソシキメイ</t>
    </rPh>
    <rPh sb="16" eb="18">
      <t>バアイ</t>
    </rPh>
    <rPh sb="19" eb="21">
      <t>シメイ</t>
    </rPh>
    <rPh sb="21" eb="22">
      <t>ラン</t>
    </rPh>
    <rPh sb="23" eb="26">
      <t>ソシキメイ</t>
    </rPh>
    <rPh sb="27" eb="30">
      <t>ダイヒョウシャ</t>
    </rPh>
    <rPh sb="30" eb="31">
      <t>メイ</t>
    </rPh>
    <rPh sb="31" eb="32">
      <t>マタ</t>
    </rPh>
    <rPh sb="33" eb="38">
      <t>タントウブショメイ</t>
    </rPh>
    <rPh sb="42" eb="43">
      <t>ノチ</t>
    </rPh>
    <rPh sb="46" eb="47">
      <t>カ</t>
    </rPh>
    <rPh sb="49" eb="51">
      <t>ソウカツ</t>
    </rPh>
    <rPh sb="51" eb="54">
      <t>セキニンシャ</t>
    </rPh>
    <rPh sb="54" eb="55">
      <t>メイ</t>
    </rPh>
    <rPh sb="56" eb="58">
      <t>キニュウ</t>
    </rPh>
    <phoneticPr fontId="3"/>
  </si>
  <si>
    <t>※1 同じ作物で作型が異なる場合は、作型毎に記入する。
※2 総出荷量をkg単位記入すること。また、申請時に出荷先未定の場合は｢出荷先」欄は「未定」と記入する。
※3 認証シール使用枚数は、全ての貼付枚数を記入する。
※4 実績報告書の提出時は、出荷実績について確認し適正と認めた場合に、最終確認年月日、確認責任者氏名を記入すること。
※5 出荷先を自分（自らの団体）としてはならない。自己加工原料向けについては、その旨記入する。</t>
    <rPh sb="68" eb="69">
      <t>ラン</t>
    </rPh>
    <rPh sb="71" eb="73">
      <t>ミテイ</t>
    </rPh>
    <rPh sb="75" eb="77">
      <t>キニュウ</t>
    </rPh>
    <rPh sb="161" eb="162">
      <t>ニュウ</t>
    </rPh>
    <rPh sb="171" eb="173">
      <t>シュッカ</t>
    </rPh>
    <rPh sb="173" eb="174">
      <t>サキ</t>
    </rPh>
    <rPh sb="175" eb="177">
      <t>ジブン</t>
    </rPh>
    <rPh sb="178" eb="179">
      <t>ミズカ</t>
    </rPh>
    <rPh sb="181" eb="183">
      <t>ダンタイ</t>
    </rPh>
    <rPh sb="193" eb="195">
      <t>ジコ</t>
    </rPh>
    <phoneticPr fontId="3"/>
  </si>
  <si>
    <t>　 ※認証登録者に複数の生産パターンがある場合はガイドライン表示のパターン区分も記入する。</t>
    <rPh sb="3" eb="5">
      <t>ニンショウ</t>
    </rPh>
    <rPh sb="5" eb="7">
      <t>トウロク</t>
    </rPh>
    <rPh sb="7" eb="8">
      <t>シャ</t>
    </rPh>
    <rPh sb="9" eb="11">
      <t>フクスウ</t>
    </rPh>
    <rPh sb="12" eb="14">
      <t>セイサン</t>
    </rPh>
    <rPh sb="21" eb="23">
      <t>バアイ</t>
    </rPh>
    <rPh sb="30" eb="32">
      <t>ヒョウジ</t>
    </rPh>
    <rPh sb="37" eb="39">
      <t>クブン</t>
    </rPh>
    <rPh sb="40" eb="42">
      <t>キニュウ</t>
    </rPh>
    <phoneticPr fontId="3"/>
  </si>
  <si>
    <t>令和５年２月１５日</t>
    <rPh sb="0" eb="2">
      <t>レイワ</t>
    </rPh>
    <rPh sb="3" eb="4">
      <t>ネン</t>
    </rPh>
    <rPh sb="5" eb="6">
      <t>ツキ</t>
    </rPh>
    <rPh sb="8" eb="9">
      <t>ニチ</t>
    </rPh>
    <phoneticPr fontId="3"/>
  </si>
  <si>
    <t>別紙１－１　令和５年 特別栽培農産物認証申請　生産者等集計一覧表</t>
    <rPh sb="0" eb="2">
      <t>ベッシ</t>
    </rPh>
    <rPh sb="6" eb="8">
      <t>レイワ</t>
    </rPh>
    <rPh sb="9" eb="10">
      <t>ネン</t>
    </rPh>
    <rPh sb="10" eb="11">
      <t>ヘイネン</t>
    </rPh>
    <rPh sb="11" eb="18">
      <t>トクベツ</t>
    </rPh>
    <rPh sb="18" eb="20">
      <t>ニンショウ</t>
    </rPh>
    <rPh sb="20" eb="22">
      <t>シンセイ</t>
    </rPh>
    <rPh sb="23" eb="26">
      <t>セイサンシャ</t>
    </rPh>
    <rPh sb="26" eb="27">
      <t>トウ</t>
    </rPh>
    <rPh sb="27" eb="29">
      <t>シュウケイ</t>
    </rPh>
    <rPh sb="29" eb="31">
      <t>イチラン</t>
    </rPh>
    <rPh sb="31" eb="32">
      <t>ヒョウ</t>
    </rPh>
    <phoneticPr fontId="3"/>
  </si>
  <si>
    <t>　△△市●●町△番〇号</t>
    <rPh sb="3" eb="4">
      <t>シ</t>
    </rPh>
    <rPh sb="6" eb="7">
      <t>マチ</t>
    </rPh>
    <rPh sb="8" eb="9">
      <t>バン</t>
    </rPh>
    <rPh sb="10" eb="11">
      <t>ゴウ</t>
    </rPh>
    <phoneticPr fontId="3"/>
  </si>
  <si>
    <t>023-456-1028</t>
    <phoneticPr fontId="3"/>
  </si>
  <si>
    <t>　　令和５年 生 産 計 画</t>
    <rPh sb="2" eb="4">
      <t>レイワ</t>
    </rPh>
    <phoneticPr fontId="14"/>
  </si>
  <si>
    <t>Ｒ4</t>
    <phoneticPr fontId="14"/>
  </si>
  <si>
    <t>Ｒ5</t>
    <phoneticPr fontId="14"/>
  </si>
  <si>
    <t>令和５年 出 荷 計 画</t>
    <rPh sb="0" eb="2">
      <t>レイワ</t>
    </rPh>
    <rPh sb="3" eb="4">
      <t>ネン</t>
    </rPh>
    <rPh sb="5" eb="6">
      <t>デ</t>
    </rPh>
    <rPh sb="7" eb="8">
      <t>カ</t>
    </rPh>
    <rPh sb="9" eb="10">
      <t>ケイ</t>
    </rPh>
    <rPh sb="11" eb="12">
      <t>カク</t>
    </rPh>
    <phoneticPr fontId="14"/>
  </si>
  <si>
    <t>R5.10. 5</t>
  </si>
  <si>
    <t>～R5.11.30</t>
  </si>
  <si>
    <t>令和５年 出 荷 販 売 計 画</t>
    <rPh sb="0" eb="2">
      <t>レイワ</t>
    </rPh>
    <rPh sb="3" eb="4">
      <t>ネン</t>
    </rPh>
    <rPh sb="5" eb="6">
      <t>シュツ</t>
    </rPh>
    <rPh sb="7" eb="8">
      <t>カ</t>
    </rPh>
    <rPh sb="9" eb="10">
      <t>ハン</t>
    </rPh>
    <rPh sb="11" eb="12">
      <t>バイ</t>
    </rPh>
    <rPh sb="13" eb="14">
      <t>ケイ</t>
    </rPh>
    <rPh sb="15" eb="16">
      <t>カク</t>
    </rPh>
    <phoneticPr fontId="14"/>
  </si>
  <si>
    <t>R5.10.5</t>
  </si>
  <si>
    <t>令和５年 販 売 計 画</t>
    <rPh sb="0" eb="2">
      <t>レイワ</t>
    </rPh>
    <phoneticPr fontId="14"/>
  </si>
  <si>
    <t>R5.10.5
　～R5.11.30</t>
  </si>
  <si>
    <t>R5.10.10
　～R6. 9.30</t>
    <phoneticPr fontId="3"/>
  </si>
  <si>
    <t>令和５年 特別栽培米受払台帳</t>
    <rPh sb="0" eb="2">
      <t>レイワ</t>
    </rPh>
    <rPh sb="3" eb="4">
      <t>ネン</t>
    </rPh>
    <rPh sb="4" eb="5">
      <t>ヘイネン</t>
    </rPh>
    <rPh sb="5" eb="7">
      <t>トクベツ</t>
    </rPh>
    <rPh sb="7" eb="9">
      <t>サイバイ</t>
    </rPh>
    <rPh sb="9" eb="10">
      <t>マイ</t>
    </rPh>
    <rPh sb="10" eb="12">
      <t>ウケハライ</t>
    </rPh>
    <rPh sb="12" eb="14">
      <t>ダイチョウ</t>
    </rPh>
    <phoneticPr fontId="36"/>
  </si>
  <si>
    <t>令和５年</t>
    <rPh sb="0" eb="2">
      <t>レイワ</t>
    </rPh>
    <rPh sb="3" eb="4">
      <t>ネン</t>
    </rPh>
    <phoneticPr fontId="36"/>
  </si>
  <si>
    <r>
      <t>　　　理事長　　</t>
    </r>
    <r>
      <rPr>
        <sz val="11"/>
        <rFont val="ＭＳ 明朝"/>
        <family val="1"/>
        <charset val="128"/>
      </rPr>
      <t>駒　林　雅　彦</t>
    </r>
    <r>
      <rPr>
        <sz val="11"/>
        <color theme="1"/>
        <rFont val="ＭＳ 明朝"/>
        <family val="1"/>
        <charset val="128"/>
      </rPr>
      <t>　 殿</t>
    </r>
    <rPh sb="8" eb="9">
      <t>コマ</t>
    </rPh>
    <rPh sb="10" eb="11">
      <t>ハヤシ</t>
    </rPh>
    <rPh sb="12" eb="13">
      <t>マサシ</t>
    </rPh>
    <rPh sb="14" eb="15">
      <t>ヒコ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</si>
</sst>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
    <numFmt numFmtId="178" formatCode="#,###"/>
    <numFmt numFmtId="179" formatCode="#,##0.0;[Red]\-#,##0.0"/>
    <numFmt numFmtId="180" formatCode="0_ "/>
    <numFmt numFmtId="181" formatCode="0.0_ "/>
    <numFmt numFmtId="182" formatCode="0.00_ "/>
    <numFmt numFmtId="183" formatCode="#,##0.00_);[Red]\(#,##0.00\)"/>
    <numFmt numFmtId="184" formatCode="m/d;@"/>
    <numFmt numFmtId="185" formatCode="#,##0_);[Red]\(#,##0\)"/>
    <numFmt numFmtId="186" formatCode="#,##0_ ;[Red]\-#,##0\ "/>
    <numFmt numFmtId="187" formatCode=";;;"/>
    <numFmt numFmtId="188" formatCode="#,##0.0_);[Red]\(#,##0.0\)"/>
    <numFmt numFmtId="189" formatCode="0.0"/>
    <numFmt numFmtId="190" formatCode="#,##0.0_ "/>
  </numFmts>
  <fonts count="102">
    <font>
      <sz val="11"/>
      <color theme="1"/>
      <name val="ＭＳ Ｐゴシック"/>
      <family val="2"/>
      <charset val="128"/>
      <scheme val="minor"/>
    </font>
    <font>
      <sz val="9"/>
      <color theme="1"/>
      <name val="ＭＳ 明朝"/>
      <family val="1"/>
      <charset val="128"/>
    </font>
    <font>
      <sz val="8"/>
      <color theme="1"/>
      <name val="ＭＳ 明朝"/>
      <family val="1"/>
      <charset val="128"/>
    </font>
    <font>
      <sz val="6"/>
      <name val="ＭＳ Ｐ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b/>
      <sz val="11"/>
      <color theme="1"/>
      <name val="ＭＳ 明朝"/>
      <family val="1"/>
      <charset val="128"/>
    </font>
    <font>
      <sz val="11"/>
      <color theme="1"/>
      <name val="ＭＳ ゴシック"/>
      <family val="3"/>
      <charset val="128"/>
    </font>
    <font>
      <b/>
      <sz val="8"/>
      <color indexed="10"/>
      <name val="ＭＳ Ｐゴシック"/>
      <family val="3"/>
      <charset val="128"/>
    </font>
    <font>
      <sz val="10"/>
      <color theme="1"/>
      <name val="ＭＳ ゴシック"/>
      <family val="3"/>
      <charset val="128"/>
    </font>
    <font>
      <sz val="6"/>
      <color theme="1"/>
      <name val="ＭＳ 明朝"/>
      <family val="1"/>
      <charset val="128"/>
    </font>
    <font>
      <sz val="12"/>
      <color theme="1"/>
      <name val="ＭＳ ゴシック"/>
      <family val="3"/>
      <charset val="128"/>
    </font>
    <font>
      <sz val="9"/>
      <color theme="1"/>
      <name val="ＭＳ ゴシック"/>
      <family val="3"/>
      <charset val="128"/>
    </font>
    <font>
      <sz val="6"/>
      <name val="ＭＳ Ｐゴシック"/>
      <family val="3"/>
      <charset val="128"/>
    </font>
    <font>
      <u/>
      <sz val="11"/>
      <color theme="10"/>
      <name val="ＭＳ Ｐゴシック"/>
      <family val="3"/>
      <charset val="128"/>
    </font>
    <font>
      <sz val="7"/>
      <color theme="1"/>
      <name val="ＭＳ 明朝"/>
      <family val="1"/>
      <charset val="128"/>
    </font>
    <font>
      <u/>
      <sz val="12"/>
      <color theme="1"/>
      <name val="ＭＳ ゴシック"/>
      <family val="3"/>
      <charset val="128"/>
    </font>
    <font>
      <sz val="11"/>
      <name val="ＭＳ 明朝"/>
      <family val="1"/>
      <charset val="128"/>
    </font>
    <font>
      <b/>
      <sz val="10"/>
      <color theme="1"/>
      <name val="ＭＳ 明朝"/>
      <family val="1"/>
      <charset val="128"/>
    </font>
    <font>
      <b/>
      <sz val="12"/>
      <color theme="1"/>
      <name val="ＭＳ 明朝"/>
      <family val="1"/>
      <charset val="128"/>
    </font>
    <font>
      <b/>
      <u/>
      <sz val="11"/>
      <color theme="1"/>
      <name val="ＭＳ 明朝"/>
      <family val="1"/>
      <charset val="128"/>
    </font>
    <font>
      <sz val="10"/>
      <color theme="0"/>
      <name val="ＭＳ ゴシック"/>
      <family val="3"/>
      <charset val="128"/>
    </font>
    <font>
      <b/>
      <sz val="10"/>
      <color theme="0"/>
      <name val="ＭＳ 明朝"/>
      <family val="1"/>
      <charset val="128"/>
    </font>
    <font>
      <sz val="13"/>
      <color theme="0"/>
      <name val="ＭＳ ゴシック"/>
      <family val="3"/>
      <charset val="128"/>
    </font>
    <font>
      <sz val="11"/>
      <color theme="1"/>
      <name val="ＭＳ Ｐゴシック"/>
      <family val="2"/>
      <charset val="128"/>
      <scheme val="minor"/>
    </font>
    <font>
      <sz val="10.5"/>
      <color theme="1"/>
      <name val="Century"/>
      <family val="1"/>
    </font>
    <font>
      <b/>
      <sz val="10.5"/>
      <color theme="1"/>
      <name val="ＭＳ 明朝"/>
      <family val="1"/>
      <charset val="128"/>
    </font>
    <font>
      <sz val="10.5"/>
      <color theme="1"/>
      <name val="ＭＳ 明朝"/>
      <family val="1"/>
      <charset val="128"/>
    </font>
    <font>
      <sz val="10.5"/>
      <color theme="1"/>
      <name val="ＭＳ ゴシック"/>
      <family val="3"/>
      <charset val="128"/>
    </font>
    <font>
      <b/>
      <u/>
      <sz val="10.5"/>
      <color theme="1"/>
      <name val="ＭＳ 明朝"/>
      <family val="1"/>
      <charset val="128"/>
    </font>
    <font>
      <sz val="8"/>
      <color theme="1"/>
      <name val="ＭＳ ゴシック"/>
      <family val="3"/>
      <charset val="128"/>
    </font>
    <font>
      <sz val="11"/>
      <name val="ＭＳ Ｐゴシック"/>
      <family val="2"/>
      <charset val="128"/>
      <scheme val="minor"/>
    </font>
    <font>
      <b/>
      <sz val="8"/>
      <color theme="1"/>
      <name val="ＭＳ 明朝"/>
      <family val="1"/>
      <charset val="128"/>
    </font>
    <font>
      <sz val="11"/>
      <name val="明朝"/>
      <family val="3"/>
      <charset val="128"/>
    </font>
    <font>
      <sz val="9"/>
      <name val="ＭＳ ゴシック"/>
      <family val="3"/>
      <charset val="128"/>
    </font>
    <font>
      <sz val="6"/>
      <name val="ＭＳ Ｐ明朝"/>
      <family val="1"/>
      <charset val="128"/>
    </font>
    <font>
      <sz val="10"/>
      <name val="明朝"/>
      <family val="3"/>
      <charset val="128"/>
    </font>
    <font>
      <sz val="8"/>
      <name val="ＭＳ 明朝"/>
      <family val="1"/>
      <charset val="128"/>
    </font>
    <font>
      <sz val="10"/>
      <name val="ＭＳ 明朝"/>
      <family val="1"/>
      <charset val="128"/>
    </font>
    <font>
      <b/>
      <sz val="10"/>
      <name val="ＭＳ 明朝"/>
      <family val="1"/>
      <charset val="128"/>
    </font>
    <font>
      <sz val="14"/>
      <name val="ＭＳ 明朝"/>
      <family val="1"/>
      <charset val="128"/>
    </font>
    <font>
      <sz val="11"/>
      <color theme="1"/>
      <name val="ＭＳ Ｐゴシック"/>
      <family val="3"/>
      <charset val="128"/>
      <scheme val="minor"/>
    </font>
    <font>
      <b/>
      <sz val="9"/>
      <color theme="1"/>
      <name val="ＭＳ 明朝"/>
      <family val="1"/>
      <charset val="128"/>
    </font>
    <font>
      <sz val="6"/>
      <color indexed="8"/>
      <name val="ＭＳ 明朝"/>
      <family val="1"/>
      <charset val="128"/>
    </font>
    <font>
      <sz val="14"/>
      <color theme="1"/>
      <name val="ＭＳ 明朝"/>
      <family val="1"/>
      <charset val="128"/>
    </font>
    <font>
      <sz val="12"/>
      <name val="明朝"/>
      <family val="3"/>
      <charset val="128"/>
    </font>
    <font>
      <sz val="9"/>
      <color theme="1"/>
      <name val="ＭＳ Ｐゴシック"/>
      <family val="3"/>
      <charset val="128"/>
      <scheme val="minor"/>
    </font>
    <font>
      <u/>
      <sz val="9"/>
      <name val="明朝"/>
      <family val="3"/>
      <charset val="128"/>
    </font>
    <font>
      <sz val="9"/>
      <name val="明朝"/>
      <family val="3"/>
      <charset val="128"/>
    </font>
    <font>
      <b/>
      <sz val="8"/>
      <name val="ＭＳ 明朝"/>
      <family val="1"/>
      <charset val="128"/>
    </font>
    <font>
      <u/>
      <sz val="8"/>
      <name val="ＭＳ 明朝"/>
      <family val="1"/>
      <charset val="128"/>
    </font>
    <font>
      <b/>
      <sz val="11"/>
      <color theme="1"/>
      <name val="ＭＳ Ｐゴシック"/>
      <family val="3"/>
      <charset val="128"/>
      <scheme val="minor"/>
    </font>
    <font>
      <u/>
      <sz val="10"/>
      <name val="ＭＳ 明朝"/>
      <family val="1"/>
      <charset val="128"/>
    </font>
    <font>
      <sz val="9"/>
      <name val="ＭＳ 明朝"/>
      <family val="1"/>
      <charset val="128"/>
    </font>
    <font>
      <b/>
      <sz val="9"/>
      <name val="ＭＳ 明朝"/>
      <family val="1"/>
      <charset val="128"/>
    </font>
    <font>
      <sz val="10"/>
      <color indexed="8"/>
      <name val="ＭＳ 明朝"/>
      <family val="1"/>
      <charset val="128"/>
    </font>
    <font>
      <sz val="10"/>
      <name val="ＭＳ ゴシック"/>
      <family val="3"/>
      <charset val="128"/>
    </font>
    <font>
      <u/>
      <sz val="10"/>
      <name val="ＭＳ ゴシック"/>
      <family val="3"/>
      <charset val="128"/>
    </font>
    <font>
      <sz val="8"/>
      <name val="明朝"/>
      <family val="3"/>
      <charset val="128"/>
    </font>
    <font>
      <b/>
      <sz val="10"/>
      <name val="明朝"/>
      <family val="3"/>
      <charset val="128"/>
    </font>
    <font>
      <sz val="10"/>
      <color rgb="FF000000"/>
      <name val="ＭＳ 明朝"/>
      <family val="1"/>
      <charset val="128"/>
    </font>
    <font>
      <sz val="12"/>
      <name val="ＭＳ 明朝"/>
      <family val="1"/>
      <charset val="128"/>
    </font>
    <font>
      <u/>
      <sz val="9"/>
      <name val="ＭＳ ゴシック"/>
      <family val="3"/>
      <charset val="128"/>
    </font>
    <font>
      <sz val="9"/>
      <color rgb="FF000000"/>
      <name val="ＭＳ 明朝"/>
      <family val="1"/>
      <charset val="128"/>
    </font>
    <font>
      <b/>
      <sz val="11"/>
      <name val="ＭＳ 明朝"/>
      <family val="1"/>
      <charset val="128"/>
    </font>
    <font>
      <b/>
      <sz val="11"/>
      <name val="ＭＳ ゴシック"/>
      <family val="3"/>
      <charset val="128"/>
    </font>
    <font>
      <u/>
      <sz val="9"/>
      <color theme="1"/>
      <name val="ＭＳ 明朝"/>
      <family val="1"/>
      <charset val="128"/>
    </font>
    <font>
      <sz val="11"/>
      <color indexed="8"/>
      <name val="ＭＳ Ｐゴシック"/>
      <family val="3"/>
      <charset val="128"/>
    </font>
    <font>
      <sz val="8"/>
      <color indexed="8"/>
      <name val="ＭＳ ゴシック"/>
      <family val="3"/>
      <charset val="128"/>
    </font>
    <font>
      <b/>
      <sz val="10"/>
      <name val="ＭＳ ゴシック"/>
      <family val="3"/>
      <charset val="128"/>
    </font>
    <font>
      <b/>
      <sz val="11"/>
      <color theme="1"/>
      <name val="ＭＳ ゴシック"/>
      <family val="3"/>
      <charset val="128"/>
    </font>
    <font>
      <b/>
      <sz val="8"/>
      <color theme="1"/>
      <name val="ＭＳ ゴシック"/>
      <family val="3"/>
      <charset val="128"/>
    </font>
    <font>
      <b/>
      <u/>
      <sz val="11"/>
      <name val="ＭＳ 明朝"/>
      <family val="1"/>
      <charset val="128"/>
    </font>
    <font>
      <sz val="6"/>
      <name val="ＭＳ Ｐゴシック"/>
      <family val="3"/>
      <charset val="128"/>
      <scheme val="minor"/>
    </font>
    <font>
      <b/>
      <sz val="10"/>
      <color rgb="FFFF0000"/>
      <name val="ＭＳ 明朝"/>
      <family val="1"/>
      <charset val="128"/>
    </font>
    <font>
      <sz val="10"/>
      <color rgb="FFFF0000"/>
      <name val="明朝"/>
      <family val="3"/>
      <charset val="128"/>
    </font>
    <font>
      <sz val="6"/>
      <name val="ＭＳ 明朝"/>
      <family val="1"/>
      <charset val="128"/>
    </font>
    <font>
      <b/>
      <u/>
      <sz val="8"/>
      <name val="ＭＳ 明朝"/>
      <family val="1"/>
      <charset val="128"/>
    </font>
    <font>
      <b/>
      <u/>
      <sz val="10"/>
      <name val="ＭＳ ゴシック"/>
      <family val="3"/>
      <charset val="128"/>
    </font>
    <font>
      <sz val="11"/>
      <name val="ＭＳ Ｐゴシック"/>
      <family val="3"/>
      <charset val="128"/>
      <scheme val="minor"/>
    </font>
    <font>
      <sz val="11"/>
      <name val="ＭＳ ゴシック"/>
      <family val="3"/>
      <charset val="128"/>
    </font>
    <font>
      <sz val="8"/>
      <name val="ＭＳ ゴシック"/>
      <family val="3"/>
      <charset val="128"/>
    </font>
    <font>
      <sz val="9"/>
      <name val="ＭＳ Ｐゴシック"/>
      <family val="3"/>
      <charset val="128"/>
      <scheme val="minor"/>
    </font>
    <font>
      <b/>
      <sz val="12"/>
      <name val="ＭＳ 明朝"/>
      <family val="1"/>
      <charset val="128"/>
    </font>
    <font>
      <b/>
      <sz val="14"/>
      <name val="ＭＳ 明朝"/>
      <family val="1"/>
      <charset val="128"/>
    </font>
    <font>
      <b/>
      <sz val="16"/>
      <name val="ＭＳ 明朝"/>
      <family val="1"/>
      <charset val="128"/>
    </font>
    <font>
      <b/>
      <sz val="12"/>
      <color rgb="FF000000"/>
      <name val="ＭＳ 明朝"/>
      <family val="1"/>
      <charset val="128"/>
    </font>
    <font>
      <sz val="10"/>
      <name val="ＭＳ Ｐゴシック"/>
      <family val="3"/>
      <charset val="128"/>
    </font>
    <font>
      <sz val="10"/>
      <color theme="1"/>
      <name val="ＭＳ Ｐゴシック"/>
      <family val="3"/>
      <charset val="128"/>
    </font>
    <font>
      <sz val="10"/>
      <color rgb="FF000000"/>
      <name val="ＭＳ Ｐゴシック"/>
      <family val="3"/>
      <charset val="128"/>
    </font>
    <font>
      <sz val="8"/>
      <color theme="1"/>
      <name val="ＭＳ Ｐゴシック"/>
      <family val="3"/>
      <charset val="128"/>
      <scheme val="minor"/>
    </font>
    <font>
      <u/>
      <sz val="8"/>
      <color theme="1"/>
      <name val="ＭＳ ゴシック"/>
      <family val="3"/>
      <charset val="128"/>
    </font>
    <font>
      <sz val="8"/>
      <name val="游ゴシック"/>
      <family val="3"/>
      <charset val="128"/>
    </font>
    <font>
      <strike/>
      <sz val="8"/>
      <color theme="1"/>
      <name val="ＭＳ 明朝"/>
      <family val="1"/>
      <charset val="128"/>
    </font>
    <font>
      <strike/>
      <sz val="8"/>
      <color rgb="FFFF0000"/>
      <name val="ＭＳ 明朝"/>
      <family val="1"/>
      <charset val="128"/>
    </font>
    <font>
      <b/>
      <sz val="8"/>
      <color rgb="FFFF0000"/>
      <name val="ＭＳ 明朝"/>
      <family val="1"/>
      <charset val="128"/>
    </font>
    <font>
      <strike/>
      <sz val="10"/>
      <color rgb="FFFF0000"/>
      <name val="ＭＳ 明朝"/>
      <family val="1"/>
      <charset val="128"/>
    </font>
    <font>
      <b/>
      <sz val="14"/>
      <name val="ＭＳ ゴシック"/>
      <family val="3"/>
      <charset val="128"/>
    </font>
    <font>
      <sz val="10"/>
      <name val="游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1"/>
        <bgColor indexed="64"/>
      </patternFill>
    </fill>
    <fill>
      <patternFill patternType="solid">
        <fgColor rgb="FFCCECFF"/>
        <bgColor indexed="64"/>
      </patternFill>
    </fill>
  </fills>
  <borders count="161">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hair">
        <color rgb="FF000000"/>
      </left>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right style="hair">
        <color rgb="FF000000"/>
      </right>
      <top style="hair">
        <color rgb="FF000000"/>
      </top>
      <bottom style="thin">
        <color rgb="FF000000"/>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indexed="64"/>
      </right>
      <top style="double">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style="medium">
        <color indexed="64"/>
      </left>
      <right style="thin">
        <color indexed="64"/>
      </right>
      <top/>
      <bottom style="double">
        <color auto="1"/>
      </bottom>
      <diagonal/>
    </border>
    <border>
      <left style="medium">
        <color indexed="64"/>
      </left>
      <right style="thin">
        <color indexed="64"/>
      </right>
      <top style="double">
        <color auto="1"/>
      </top>
      <bottom style="double">
        <color auto="1"/>
      </bottom>
      <diagonal/>
    </border>
    <border>
      <left style="medium">
        <color indexed="64"/>
      </left>
      <right style="thin">
        <color indexed="64"/>
      </right>
      <top style="double">
        <color auto="1"/>
      </top>
      <bottom style="medium">
        <color indexed="64"/>
      </bottom>
      <diagonal/>
    </border>
    <border>
      <left style="thin">
        <color indexed="64"/>
      </left>
      <right style="medium">
        <color indexed="64"/>
      </right>
      <top style="double">
        <color auto="1"/>
      </top>
      <bottom/>
      <diagonal/>
    </border>
    <border>
      <left style="thin">
        <color indexed="64"/>
      </left>
      <right style="medium">
        <color indexed="64"/>
      </right>
      <top/>
      <bottom style="double">
        <color auto="1"/>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hair">
        <color auto="1"/>
      </top>
      <bottom style="hair">
        <color auto="1"/>
      </bottom>
      <diagonal/>
    </border>
    <border>
      <left style="double">
        <color auto="1"/>
      </left>
      <right/>
      <top style="thin">
        <color auto="1"/>
      </top>
      <bottom style="hair">
        <color auto="1"/>
      </bottom>
      <diagonal/>
    </border>
    <border>
      <left style="double">
        <color auto="1"/>
      </left>
      <right/>
      <top/>
      <bottom style="hair">
        <color auto="1"/>
      </bottom>
      <diagonal/>
    </border>
    <border>
      <left style="double">
        <color auto="1"/>
      </left>
      <right/>
      <top style="hair">
        <color auto="1"/>
      </top>
      <bottom/>
      <diagonal/>
    </border>
    <border>
      <left style="thin">
        <color auto="1"/>
      </left>
      <right style="thin">
        <color auto="1"/>
      </right>
      <top style="double">
        <color auto="1"/>
      </top>
      <bottom style="hair">
        <color auto="1"/>
      </bottom>
      <diagonal/>
    </border>
    <border>
      <left style="thin">
        <color indexed="64"/>
      </left>
      <right/>
      <top style="double">
        <color auto="1"/>
      </top>
      <bottom style="hair">
        <color indexed="64"/>
      </bottom>
      <diagonal/>
    </border>
    <border>
      <left/>
      <right/>
      <top style="double">
        <color auto="1"/>
      </top>
      <bottom style="hair">
        <color auto="1"/>
      </bottom>
      <diagonal/>
    </border>
    <border diagonalDown="1">
      <left style="double">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double">
        <color auto="1"/>
      </left>
      <right/>
      <top/>
      <bottom/>
      <diagonal style="thin">
        <color auto="1"/>
      </diagonal>
    </border>
    <border diagonalDown="1">
      <left/>
      <right style="thin">
        <color auto="1"/>
      </right>
      <top/>
      <bottom/>
      <diagonal style="thin">
        <color auto="1"/>
      </diagonal>
    </border>
    <border diagonalDown="1">
      <left style="double">
        <color auto="1"/>
      </left>
      <right/>
      <top/>
      <bottom style="double">
        <color auto="1"/>
      </bottom>
      <diagonal style="thin">
        <color auto="1"/>
      </diagonal>
    </border>
    <border diagonalDown="1">
      <left/>
      <right style="thin">
        <color auto="1"/>
      </right>
      <top/>
      <bottom style="double">
        <color auto="1"/>
      </bottom>
      <diagonal style="thin">
        <color auto="1"/>
      </diagonal>
    </border>
    <border>
      <left/>
      <right style="thin">
        <color auto="1"/>
      </right>
      <top style="double">
        <color auto="1"/>
      </top>
      <bottom style="hair">
        <color auto="1"/>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s>
  <cellStyleXfs count="11">
    <xf numFmtId="0" fontId="0" fillId="0" borderId="0">
      <alignment vertical="center"/>
    </xf>
    <xf numFmtId="0" fontId="15" fillId="0" borderId="0" applyNumberFormat="0" applyFill="0" applyBorder="0" applyAlignment="0" applyProtection="0">
      <alignment vertical="top"/>
      <protection locked="0"/>
    </xf>
    <xf numFmtId="38" fontId="25" fillId="0" borderId="0" applyFont="0" applyFill="0" applyBorder="0" applyAlignment="0" applyProtection="0">
      <alignment vertical="center"/>
    </xf>
    <xf numFmtId="0" fontId="34" fillId="0" borderId="0"/>
    <xf numFmtId="0" fontId="41" fillId="0" borderId="0"/>
    <xf numFmtId="0" fontId="42" fillId="0" borderId="0">
      <alignment vertical="center"/>
    </xf>
    <xf numFmtId="38" fontId="42" fillId="0" borderId="0" applyFont="0" applyFill="0" applyBorder="0" applyAlignment="0" applyProtection="0">
      <alignment vertical="center"/>
    </xf>
    <xf numFmtId="38" fontId="68" fillId="0" borderId="0" applyFont="0" applyFill="0" applyBorder="0" applyAlignment="0" applyProtection="0">
      <alignment vertical="center"/>
    </xf>
    <xf numFmtId="38" fontId="34" fillId="0" borderId="0" applyFont="0" applyFill="0" applyBorder="0" applyAlignment="0" applyProtection="0">
      <alignment vertical="center"/>
    </xf>
    <xf numFmtId="38" fontId="42" fillId="0" borderId="0" applyFont="0" applyFill="0" applyBorder="0" applyAlignment="0" applyProtection="0">
      <alignment vertical="center"/>
    </xf>
    <xf numFmtId="0" fontId="42" fillId="0" borderId="0">
      <alignment vertical="center"/>
    </xf>
  </cellStyleXfs>
  <cellXfs count="1110">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7" fillId="0" borderId="0" xfId="0" applyFont="1">
      <alignment vertical="center"/>
    </xf>
    <xf numFmtId="0" fontId="4" fillId="0" borderId="0" xfId="0" applyFont="1" applyAlignment="1">
      <alignment vertical="top"/>
    </xf>
    <xf numFmtId="0" fontId="4" fillId="0" borderId="0" xfId="0" applyFont="1" applyAlignment="1">
      <alignment horizontal="right" vertical="center"/>
    </xf>
    <xf numFmtId="0" fontId="8" fillId="0" borderId="0" xfId="0" applyFont="1">
      <alignment vertical="center"/>
    </xf>
    <xf numFmtId="0" fontId="4" fillId="0" borderId="0" xfId="0" applyFont="1" applyAlignment="1">
      <alignment horizontal="center" vertical="top" wrapText="1"/>
    </xf>
    <xf numFmtId="0" fontId="4" fillId="0" borderId="0" xfId="0" applyFont="1" applyAlignment="1">
      <alignment vertical="center" wrapText="1"/>
    </xf>
    <xf numFmtId="176" fontId="4" fillId="0" borderId="0" xfId="0" applyNumberFormat="1" applyFont="1">
      <alignment vertical="center"/>
    </xf>
    <xf numFmtId="0" fontId="8" fillId="0" borderId="0" xfId="0" applyFont="1" applyAlignment="1"/>
    <xf numFmtId="0" fontId="4" fillId="0" borderId="0" xfId="0" applyFont="1" applyAlignment="1">
      <alignment horizontal="justify" vertical="top" wrapText="1"/>
    </xf>
    <xf numFmtId="0" fontId="4" fillId="0" borderId="0" xfId="0" applyFont="1" applyAlignment="1">
      <alignment horizontal="center" vertical="center" wrapText="1"/>
    </xf>
    <xf numFmtId="0" fontId="4" fillId="0" borderId="0" xfId="0" applyFont="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9" xfId="0" applyFont="1" applyBorder="1" applyAlignment="1">
      <alignment horizontal="center" vertical="center"/>
    </xf>
    <xf numFmtId="0" fontId="6" fillId="0" borderId="19" xfId="0" applyFont="1" applyBorder="1">
      <alignment vertical="center"/>
    </xf>
    <xf numFmtId="0" fontId="6" fillId="0" borderId="13" xfId="0" applyFont="1" applyBorder="1" applyAlignment="1">
      <alignment horizontal="center" vertical="center" wrapText="1"/>
    </xf>
    <xf numFmtId="0" fontId="6" fillId="0" borderId="20" xfId="0" applyFont="1" applyBorder="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11" xfId="0" applyFont="1" applyBorder="1" applyAlignment="1">
      <alignment horizontal="center" vertical="center"/>
    </xf>
    <xf numFmtId="0" fontId="1" fillId="0" borderId="0" xfId="0" applyFont="1" applyAlignment="1">
      <alignment vertical="top"/>
    </xf>
    <xf numFmtId="0" fontId="2" fillId="0" borderId="32" xfId="0" applyFont="1" applyBorder="1" applyAlignment="1">
      <alignment vertical="center" wrapText="1"/>
    </xf>
    <xf numFmtId="0" fontId="2" fillId="0" borderId="0" xfId="0" applyFont="1" applyAlignment="1">
      <alignment vertical="center" wrapText="1"/>
    </xf>
    <xf numFmtId="0" fontId="4" fillId="0" borderId="8" xfId="0" applyFont="1" applyBorder="1">
      <alignment vertical="center"/>
    </xf>
    <xf numFmtId="0" fontId="2" fillId="0" borderId="0" xfId="0" applyFont="1">
      <alignment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34" xfId="0" applyFont="1" applyBorder="1" applyAlignment="1">
      <alignment vertical="center" shrinkToFit="1"/>
    </xf>
    <xf numFmtId="0" fontId="7" fillId="0" borderId="16" xfId="0" applyFont="1" applyBorder="1" applyAlignment="1">
      <alignment horizontal="center" vertical="center"/>
    </xf>
    <xf numFmtId="176" fontId="19" fillId="0" borderId="1" xfId="0" applyNumberFormat="1" applyFont="1" applyBorder="1">
      <alignment vertical="center"/>
    </xf>
    <xf numFmtId="176" fontId="19" fillId="0" borderId="13" xfId="0" applyNumberFormat="1" applyFont="1" applyBorder="1">
      <alignment vertical="center"/>
    </xf>
    <xf numFmtId="176" fontId="19" fillId="0" borderId="15" xfId="0" applyNumberFormat="1" applyFont="1" applyBorder="1">
      <alignment vertical="center"/>
    </xf>
    <xf numFmtId="176" fontId="19" fillId="0" borderId="16" xfId="0" applyNumberFormat="1" applyFont="1" applyBorder="1">
      <alignment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8" fillId="0" borderId="0" xfId="0" applyFont="1">
      <alignment vertical="center"/>
    </xf>
    <xf numFmtId="0" fontId="6" fillId="0" borderId="0" xfId="0" applyFont="1">
      <alignment vertical="center"/>
    </xf>
    <xf numFmtId="0" fontId="26" fillId="0" borderId="0" xfId="0" applyFont="1" applyAlignment="1">
      <alignment horizontal="justify" vertical="center"/>
    </xf>
    <xf numFmtId="0" fontId="27" fillId="0" borderId="41" xfId="0" applyFont="1" applyBorder="1" applyAlignment="1">
      <alignment horizontal="center" vertical="center" wrapText="1"/>
    </xf>
    <xf numFmtId="0" fontId="27"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9" fillId="0" borderId="0" xfId="0" applyFont="1">
      <alignment vertical="center"/>
    </xf>
    <xf numFmtId="0" fontId="26" fillId="0" borderId="0" xfId="0" applyFont="1" applyAlignment="1">
      <alignment vertical="center" wrapText="1"/>
    </xf>
    <xf numFmtId="0" fontId="1" fillId="0" borderId="0" xfId="0" applyFont="1" applyAlignment="1">
      <alignment horizontal="left" vertical="center" indent="1"/>
    </xf>
    <xf numFmtId="0" fontId="28" fillId="0" borderId="53" xfId="0" applyFont="1" applyBorder="1" applyAlignment="1">
      <alignment horizontal="center" vertical="center" wrapText="1"/>
    </xf>
    <xf numFmtId="0" fontId="28" fillId="0" borderId="52" xfId="0" applyFont="1" applyBorder="1" applyAlignment="1">
      <alignment horizontal="justify" vertical="center" wrapText="1"/>
    </xf>
    <xf numFmtId="0" fontId="28" fillId="0" borderId="58" xfId="0" applyFont="1" applyBorder="1" applyAlignment="1">
      <alignment horizontal="justify" vertical="center" wrapText="1"/>
    </xf>
    <xf numFmtId="0" fontId="28" fillId="0" borderId="48"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0" xfId="0" applyFont="1" applyAlignment="1">
      <alignment horizontal="justify" vertical="center"/>
    </xf>
    <xf numFmtId="0" fontId="30" fillId="0" borderId="0" xfId="0" applyFont="1">
      <alignment vertical="center"/>
    </xf>
    <xf numFmtId="0" fontId="28" fillId="0" borderId="0" xfId="0" applyFont="1" applyAlignment="1">
      <alignment horizontal="right" vertical="center"/>
    </xf>
    <xf numFmtId="0" fontId="0" fillId="0" borderId="0" xfId="0" applyAlignment="1">
      <alignment horizontal="centerContinuous" vertical="center"/>
    </xf>
    <xf numFmtId="0" fontId="29" fillId="0" borderId="0" xfId="0" applyFont="1" applyAlignment="1">
      <alignment horizontal="center" vertical="center"/>
    </xf>
    <xf numFmtId="0" fontId="2" fillId="0" borderId="0" xfId="0" applyFont="1" applyAlignment="1">
      <alignment horizontal="center" vertical="center"/>
    </xf>
    <xf numFmtId="177" fontId="4" fillId="0" borderId="0" xfId="2" applyNumberFormat="1" applyFont="1" applyFill="1" applyBorder="1">
      <alignment vertical="center"/>
    </xf>
    <xf numFmtId="38" fontId="19" fillId="0" borderId="61" xfId="2" applyFont="1" applyFill="1" applyBorder="1">
      <alignment vertical="center"/>
    </xf>
    <xf numFmtId="38" fontId="6" fillId="0" borderId="61" xfId="2" applyFont="1" applyFill="1" applyBorder="1">
      <alignment vertical="center"/>
    </xf>
    <xf numFmtId="0" fontId="6" fillId="0" borderId="62" xfId="0" applyFont="1" applyBorder="1" applyAlignment="1">
      <alignment horizontal="center" vertical="center" wrapText="1"/>
    </xf>
    <xf numFmtId="38" fontId="1" fillId="0" borderId="61" xfId="2" applyFont="1" applyFill="1" applyBorder="1">
      <alignment vertical="center"/>
    </xf>
    <xf numFmtId="38" fontId="19" fillId="0" borderId="67" xfId="2" applyFont="1" applyFill="1" applyBorder="1">
      <alignment vertical="center"/>
    </xf>
    <xf numFmtId="38" fontId="1" fillId="0" borderId="67" xfId="2" applyFont="1" applyFill="1" applyBorder="1">
      <alignment vertical="center"/>
    </xf>
    <xf numFmtId="38" fontId="19" fillId="0" borderId="66" xfId="2" applyFont="1" applyFill="1" applyBorder="1">
      <alignment vertical="center"/>
    </xf>
    <xf numFmtId="38" fontId="1" fillId="0" borderId="66" xfId="2" applyFont="1" applyFill="1" applyBorder="1">
      <alignment vertical="center"/>
    </xf>
    <xf numFmtId="179" fontId="19" fillId="0" borderId="63" xfId="2" applyNumberFormat="1" applyFont="1" applyFill="1" applyBorder="1">
      <alignment vertical="center"/>
    </xf>
    <xf numFmtId="179" fontId="1" fillId="0" borderId="63" xfId="2" applyNumberFormat="1" applyFont="1" applyFill="1" applyBorder="1">
      <alignment vertical="center"/>
    </xf>
    <xf numFmtId="177" fontId="6" fillId="0" borderId="61" xfId="0" applyNumberFormat="1" applyFont="1" applyBorder="1" applyAlignment="1">
      <alignment horizontal="center" vertical="center" shrinkToFit="1"/>
    </xf>
    <xf numFmtId="177" fontId="6" fillId="0" borderId="63" xfId="0" applyNumberFormat="1" applyFont="1" applyBorder="1" applyAlignment="1">
      <alignment horizontal="center" vertical="center" wrapText="1"/>
    </xf>
    <xf numFmtId="177" fontId="19" fillId="0" borderId="63" xfId="0" applyNumberFormat="1" applyFont="1" applyBorder="1" applyAlignment="1">
      <alignment horizontal="center" vertical="center" wrapText="1"/>
    </xf>
    <xf numFmtId="177" fontId="19" fillId="0" borderId="63" xfId="0" applyNumberFormat="1" applyFont="1" applyBorder="1" applyAlignment="1">
      <alignment horizontal="center" vertical="center" wrapText="1" shrinkToFit="1"/>
    </xf>
    <xf numFmtId="0" fontId="2" fillId="0" borderId="39" xfId="0" applyFont="1" applyBorder="1">
      <alignment vertical="center"/>
    </xf>
    <xf numFmtId="0" fontId="4" fillId="0" borderId="68" xfId="0" applyFont="1" applyBorder="1">
      <alignment vertical="center"/>
    </xf>
    <xf numFmtId="0" fontId="20" fillId="0" borderId="39" xfId="0" applyFont="1" applyBorder="1">
      <alignment vertical="center"/>
    </xf>
    <xf numFmtId="0" fontId="20" fillId="0" borderId="0" xfId="0" applyFont="1">
      <alignment vertical="center"/>
    </xf>
    <xf numFmtId="0" fontId="37" fillId="0" borderId="0" xfId="3" applyFont="1" applyAlignment="1">
      <alignment vertical="center"/>
    </xf>
    <xf numFmtId="0" fontId="39" fillId="0" borderId="64" xfId="3" applyFont="1" applyBorder="1" applyAlignment="1">
      <alignment vertical="center"/>
    </xf>
    <xf numFmtId="0" fontId="39" fillId="0" borderId="65" xfId="3" applyFont="1" applyBorder="1" applyAlignment="1">
      <alignment vertical="center"/>
    </xf>
    <xf numFmtId="0" fontId="39" fillId="0" borderId="0" xfId="3" applyFont="1" applyAlignment="1">
      <alignment vertical="center"/>
    </xf>
    <xf numFmtId="0" fontId="40" fillId="0" borderId="65" xfId="3" applyFont="1" applyBorder="1" applyAlignment="1">
      <alignment vertical="center"/>
    </xf>
    <xf numFmtId="0" fontId="4" fillId="0" borderId="0" xfId="5" applyFont="1">
      <alignment vertical="center"/>
    </xf>
    <xf numFmtId="0" fontId="2" fillId="0" borderId="0" xfId="5" applyFont="1">
      <alignment vertical="center"/>
    </xf>
    <xf numFmtId="0" fontId="16" fillId="0" borderId="0" xfId="5" applyFont="1">
      <alignment vertical="center"/>
    </xf>
    <xf numFmtId="0" fontId="28" fillId="0" borderId="0" xfId="5" applyFont="1" applyAlignment="1">
      <alignment vertical="center" wrapText="1"/>
    </xf>
    <xf numFmtId="0" fontId="43" fillId="0" borderId="40" xfId="5" applyFont="1" applyBorder="1" applyAlignment="1">
      <alignment vertical="center" wrapText="1"/>
    </xf>
    <xf numFmtId="180" fontId="43" fillId="0" borderId="39" xfId="5" applyNumberFormat="1" applyFont="1" applyBorder="1" applyAlignment="1">
      <alignment vertical="center" wrapText="1"/>
    </xf>
    <xf numFmtId="0" fontId="33" fillId="0" borderId="70" xfId="5" applyFont="1" applyBorder="1" applyAlignment="1">
      <alignment vertical="center" wrapText="1"/>
    </xf>
    <xf numFmtId="0" fontId="43" fillId="0" borderId="39" xfId="5" applyFont="1" applyBorder="1" applyAlignment="1">
      <alignment vertical="center" wrapText="1"/>
    </xf>
    <xf numFmtId="0" fontId="4" fillId="0" borderId="39" xfId="5" applyFont="1" applyBorder="1" applyAlignment="1">
      <alignment vertical="center" wrapText="1"/>
    </xf>
    <xf numFmtId="0" fontId="4" fillId="0" borderId="70" xfId="5" applyFont="1" applyBorder="1" applyAlignment="1">
      <alignment vertical="center" wrapText="1"/>
    </xf>
    <xf numFmtId="0" fontId="2" fillId="0" borderId="62" xfId="5" applyFont="1" applyBorder="1" applyAlignment="1">
      <alignment horizontal="center" vertical="top" wrapText="1"/>
    </xf>
    <xf numFmtId="0" fontId="4" fillId="0" borderId="62" xfId="5" applyFont="1" applyBorder="1" applyAlignment="1">
      <alignment vertical="top" wrapText="1"/>
    </xf>
    <xf numFmtId="0" fontId="33" fillId="0" borderId="32" xfId="5" applyFont="1" applyBorder="1" applyAlignment="1">
      <alignment vertical="center" wrapText="1"/>
    </xf>
    <xf numFmtId="0" fontId="1" fillId="0" borderId="72" xfId="5" applyFont="1" applyBorder="1" applyAlignment="1">
      <alignment vertical="center" wrapText="1"/>
    </xf>
    <xf numFmtId="183" fontId="43" fillId="0" borderId="0" xfId="5" applyNumberFormat="1" applyFont="1" applyAlignment="1">
      <alignment vertical="center" wrapText="1"/>
    </xf>
    <xf numFmtId="0" fontId="1" fillId="0" borderId="0" xfId="5" applyFont="1" applyAlignment="1">
      <alignment vertical="center" wrapText="1"/>
    </xf>
    <xf numFmtId="0" fontId="1" fillId="0" borderId="32" xfId="5" applyFont="1" applyBorder="1" applyAlignment="1">
      <alignment vertical="center" wrapText="1"/>
    </xf>
    <xf numFmtId="0" fontId="2" fillId="0" borderId="0" xfId="5" applyFont="1" applyAlignment="1">
      <alignment vertical="center" wrapText="1"/>
    </xf>
    <xf numFmtId="0" fontId="2" fillId="0" borderId="32" xfId="5" applyFont="1" applyBorder="1" applyAlignment="1">
      <alignment vertical="center" wrapText="1"/>
    </xf>
    <xf numFmtId="0" fontId="2" fillId="0" borderId="65" xfId="5" applyFont="1" applyBorder="1" applyAlignment="1">
      <alignment horizontal="center" vertical="top" wrapText="1"/>
    </xf>
    <xf numFmtId="0" fontId="4" fillId="0" borderId="65" xfId="5" applyFont="1" applyBorder="1" applyAlignment="1">
      <alignment vertical="top" wrapText="1"/>
    </xf>
    <xf numFmtId="0" fontId="2" fillId="0" borderId="36" xfId="5" applyFont="1" applyBorder="1" applyAlignment="1">
      <alignment vertical="top" wrapText="1"/>
    </xf>
    <xf numFmtId="0" fontId="2" fillId="0" borderId="35" xfId="5" applyFont="1" applyBorder="1" applyAlignment="1">
      <alignment vertical="top" wrapText="1"/>
    </xf>
    <xf numFmtId="0" fontId="19" fillId="0" borderId="35" xfId="5" applyFont="1" applyBorder="1" applyAlignment="1">
      <alignment horizontal="center" vertical="top" wrapText="1"/>
    </xf>
    <xf numFmtId="0" fontId="2" fillId="0" borderId="71" xfId="5" applyFont="1" applyBorder="1" applyAlignment="1">
      <alignment horizontal="right" vertical="top" wrapText="1"/>
    </xf>
    <xf numFmtId="0" fontId="2" fillId="0" borderId="64" xfId="5" applyFont="1" applyBorder="1" applyAlignment="1">
      <alignment horizontal="center" vertical="top" wrapText="1"/>
    </xf>
    <xf numFmtId="0" fontId="4" fillId="0" borderId="64" xfId="5" applyFont="1" applyBorder="1" applyAlignment="1">
      <alignment vertical="top" wrapText="1"/>
    </xf>
    <xf numFmtId="0" fontId="33" fillId="0" borderId="62" xfId="5" applyFont="1" applyBorder="1" applyAlignment="1">
      <alignment vertical="center" shrinkToFit="1"/>
    </xf>
    <xf numFmtId="184" fontId="33" fillId="0" borderId="62" xfId="5" applyNumberFormat="1" applyFont="1" applyBorder="1" applyAlignment="1">
      <alignment horizontal="center" vertical="center" shrinkToFit="1"/>
    </xf>
    <xf numFmtId="0" fontId="33" fillId="0" borderId="62" xfId="5" applyFont="1" applyBorder="1" applyAlignment="1">
      <alignment horizontal="center" vertical="center" shrinkToFit="1"/>
    </xf>
    <xf numFmtId="184" fontId="33" fillId="0" borderId="74" xfId="5" applyNumberFormat="1" applyFont="1" applyBorder="1" applyAlignment="1">
      <alignment horizontal="center" vertical="center" shrinkToFit="1"/>
    </xf>
    <xf numFmtId="184" fontId="2" fillId="0" borderId="37" xfId="5" applyNumberFormat="1" applyFont="1" applyBorder="1" applyAlignment="1">
      <alignment horizontal="center" vertical="center" shrinkToFit="1"/>
    </xf>
    <xf numFmtId="184" fontId="2" fillId="0" borderId="62" xfId="5" applyNumberFormat="1" applyFont="1" applyBorder="1" applyAlignment="1">
      <alignment horizontal="center" vertical="center" shrinkToFit="1"/>
    </xf>
    <xf numFmtId="0" fontId="4" fillId="0" borderId="62" xfId="5" applyFont="1" applyBorder="1" applyAlignment="1">
      <alignment horizontal="center" vertical="top" shrinkToFit="1"/>
    </xf>
    <xf numFmtId="0" fontId="33" fillId="0" borderId="65" xfId="5" applyFont="1" applyBorder="1" applyAlignment="1">
      <alignment vertical="center" shrinkToFit="1"/>
    </xf>
    <xf numFmtId="184" fontId="33" fillId="0" borderId="65" xfId="5" applyNumberFormat="1" applyFont="1" applyBorder="1" applyAlignment="1">
      <alignment horizontal="center" vertical="center" shrinkToFit="1"/>
    </xf>
    <xf numFmtId="0" fontId="33" fillId="0" borderId="65" xfId="5" applyFont="1" applyBorder="1" applyAlignment="1">
      <alignment horizontal="center" vertical="center" shrinkToFit="1"/>
    </xf>
    <xf numFmtId="184" fontId="33" fillId="0" borderId="76" xfId="5" applyNumberFormat="1" applyFont="1" applyBorder="1" applyAlignment="1">
      <alignment horizontal="center" vertical="center" shrinkToFit="1"/>
    </xf>
    <xf numFmtId="184" fontId="33" fillId="0" borderId="77" xfId="5" applyNumberFormat="1" applyFont="1" applyBorder="1" applyAlignment="1">
      <alignment horizontal="center" vertical="center" shrinkToFit="1"/>
    </xf>
    <xf numFmtId="184" fontId="2" fillId="0" borderId="65" xfId="5" applyNumberFormat="1" applyFont="1" applyBorder="1" applyAlignment="1">
      <alignment horizontal="center" vertical="center" shrinkToFit="1"/>
    </xf>
    <xf numFmtId="0" fontId="4" fillId="0" borderId="65" xfId="5" applyFont="1" applyBorder="1" applyAlignment="1">
      <alignment horizontal="center" vertical="top" shrinkToFit="1"/>
    </xf>
    <xf numFmtId="0" fontId="2" fillId="0" borderId="65" xfId="5" applyFont="1" applyBorder="1" applyAlignment="1">
      <alignment horizontal="center" vertical="top" shrinkToFit="1"/>
    </xf>
    <xf numFmtId="0" fontId="33" fillId="0" borderId="64" xfId="5" applyFont="1" applyBorder="1" applyAlignment="1">
      <alignment vertical="center" shrinkToFit="1"/>
    </xf>
    <xf numFmtId="184" fontId="33" fillId="0" borderId="64" xfId="5" applyNumberFormat="1" applyFont="1" applyBorder="1" applyAlignment="1">
      <alignment horizontal="center" vertical="center" shrinkToFit="1"/>
    </xf>
    <xf numFmtId="0" fontId="33" fillId="0" borderId="64" xfId="5" applyFont="1" applyBorder="1" applyAlignment="1">
      <alignment horizontal="center" vertical="center" shrinkToFit="1"/>
    </xf>
    <xf numFmtId="184" fontId="33" fillId="0" borderId="78" xfId="5" applyNumberFormat="1" applyFont="1" applyBorder="1" applyAlignment="1">
      <alignment horizontal="center" vertical="center" shrinkToFit="1"/>
    </xf>
    <xf numFmtId="184" fontId="33" fillId="0" borderId="33" xfId="5" applyNumberFormat="1" applyFont="1" applyBorder="1" applyAlignment="1">
      <alignment horizontal="center" vertical="center" shrinkToFit="1"/>
    </xf>
    <xf numFmtId="0" fontId="4" fillId="0" borderId="65" xfId="5" applyFont="1" applyBorder="1" applyAlignment="1">
      <alignment vertical="center" shrinkToFit="1"/>
    </xf>
    <xf numFmtId="0" fontId="33" fillId="0" borderId="74" xfId="5" applyFont="1" applyBorder="1" applyAlignment="1">
      <alignment horizontal="right" vertical="center" shrinkToFit="1"/>
    </xf>
    <xf numFmtId="0" fontId="33" fillId="0" borderId="37" xfId="5" applyFont="1" applyBorder="1" applyAlignment="1">
      <alignment horizontal="center" vertical="top" shrinkToFit="1"/>
    </xf>
    <xf numFmtId="0" fontId="33" fillId="0" borderId="76" xfId="5" applyFont="1" applyBorder="1" applyAlignment="1">
      <alignment horizontal="right" vertical="center" shrinkToFit="1"/>
    </xf>
    <xf numFmtId="0" fontId="33" fillId="0" borderId="77" xfId="5" applyFont="1" applyBorder="1" applyAlignment="1">
      <alignment horizontal="center" vertical="top" shrinkToFit="1"/>
    </xf>
    <xf numFmtId="184" fontId="33" fillId="0" borderId="65" xfId="5" quotePrefix="1" applyNumberFormat="1" applyFont="1" applyBorder="1" applyAlignment="1">
      <alignment horizontal="left" vertical="center" shrinkToFit="1"/>
    </xf>
    <xf numFmtId="184" fontId="2" fillId="0" borderId="33" xfId="5" applyNumberFormat="1" applyFont="1" applyBorder="1" applyAlignment="1">
      <alignment horizontal="center" vertical="center" shrinkToFit="1"/>
    </xf>
    <xf numFmtId="0" fontId="2" fillId="0" borderId="64" xfId="5" applyFont="1" applyBorder="1" applyAlignment="1">
      <alignment horizontal="center" vertical="top" shrinkToFit="1"/>
    </xf>
    <xf numFmtId="0" fontId="2" fillId="0" borderId="78" xfId="5" applyFont="1" applyBorder="1" applyAlignment="1">
      <alignment horizontal="right" vertical="center" shrinkToFit="1"/>
    </xf>
    <xf numFmtId="0" fontId="2" fillId="0" borderId="33" xfId="5" applyFont="1" applyBorder="1" applyAlignment="1">
      <alignment horizontal="center" vertical="top" shrinkToFit="1"/>
    </xf>
    <xf numFmtId="184" fontId="2" fillId="0" borderId="64" xfId="5" applyNumberFormat="1" applyFont="1" applyBorder="1" applyAlignment="1">
      <alignment horizontal="right" vertical="center" shrinkToFit="1"/>
    </xf>
    <xf numFmtId="0" fontId="2" fillId="0" borderId="80" xfId="5" applyFont="1" applyBorder="1" applyAlignment="1">
      <alignment horizontal="center" vertical="center" wrapText="1"/>
    </xf>
    <xf numFmtId="0" fontId="2" fillId="0" borderId="69" xfId="5" applyFont="1" applyBorder="1" applyAlignment="1">
      <alignment horizontal="center" vertical="center" wrapText="1"/>
    </xf>
    <xf numFmtId="0" fontId="2" fillId="0" borderId="0" xfId="5" applyFont="1" applyAlignment="1">
      <alignment horizontal="justify" vertical="center"/>
    </xf>
    <xf numFmtId="0" fontId="2" fillId="0" borderId="40" xfId="5" applyFont="1" applyBorder="1">
      <alignment vertical="center"/>
    </xf>
    <xf numFmtId="0" fontId="2" fillId="0" borderId="36" xfId="5" applyFont="1" applyBorder="1">
      <alignment vertical="center"/>
    </xf>
    <xf numFmtId="0" fontId="2" fillId="0" borderId="35" xfId="5" applyFont="1" applyBorder="1">
      <alignment vertical="center"/>
    </xf>
    <xf numFmtId="0" fontId="2" fillId="0" borderId="71" xfId="5" applyFont="1" applyBorder="1">
      <alignment vertical="center"/>
    </xf>
    <xf numFmtId="0" fontId="45" fillId="0" borderId="0" xfId="5" applyFont="1">
      <alignment vertical="center"/>
    </xf>
    <xf numFmtId="0" fontId="1" fillId="0" borderId="39" xfId="5" applyFont="1" applyBorder="1" applyAlignment="1">
      <alignment horizontal="center"/>
    </xf>
    <xf numFmtId="0" fontId="1" fillId="0" borderId="0" xfId="5" applyFont="1" applyAlignment="1">
      <alignment horizontal="justify" vertical="center"/>
    </xf>
    <xf numFmtId="0" fontId="42" fillId="0" borderId="0" xfId="5">
      <alignment vertical="center"/>
    </xf>
    <xf numFmtId="0" fontId="46" fillId="0" borderId="0" xfId="3" applyFont="1" applyAlignment="1">
      <alignment horizontal="center" vertical="center"/>
    </xf>
    <xf numFmtId="0" fontId="46" fillId="0" borderId="0" xfId="3" applyFont="1" applyAlignment="1">
      <alignment vertical="center"/>
    </xf>
    <xf numFmtId="0" fontId="47" fillId="0" borderId="0" xfId="5" applyFont="1">
      <alignment vertical="center"/>
    </xf>
    <xf numFmtId="0" fontId="48" fillId="0" borderId="0" xfId="3" applyFont="1" applyAlignment="1">
      <alignment vertical="center"/>
    </xf>
    <xf numFmtId="0" fontId="38" fillId="0" borderId="0" xfId="3" applyFont="1" applyAlignment="1">
      <alignment vertical="center"/>
    </xf>
    <xf numFmtId="0" fontId="38" fillId="0" borderId="40" xfId="3" applyFont="1" applyBorder="1" applyAlignment="1">
      <alignment horizontal="center" vertical="center"/>
    </xf>
    <xf numFmtId="176" fontId="40" fillId="0" borderId="39" xfId="3" applyNumberFormat="1" applyFont="1" applyBorder="1" applyAlignment="1">
      <alignment vertical="center" shrinkToFit="1"/>
    </xf>
    <xf numFmtId="0" fontId="38" fillId="0" borderId="70" xfId="3" applyFont="1" applyBorder="1" applyAlignment="1">
      <alignment horizontal="center" vertical="center"/>
    </xf>
    <xf numFmtId="185" fontId="40" fillId="0" borderId="62" xfId="3" applyNumberFormat="1" applyFont="1" applyBorder="1" applyAlignment="1">
      <alignment vertical="center"/>
    </xf>
    <xf numFmtId="0" fontId="40" fillId="0" borderId="62" xfId="3" applyFont="1" applyBorder="1" applyAlignment="1">
      <alignment horizontal="center" vertical="center"/>
    </xf>
    <xf numFmtId="185" fontId="40" fillId="0" borderId="62" xfId="6" applyNumberFormat="1" applyFont="1" applyBorder="1" applyAlignment="1">
      <alignment vertical="center"/>
    </xf>
    <xf numFmtId="0" fontId="38" fillId="0" borderId="72" xfId="3" applyFont="1" applyBorder="1" applyAlignment="1">
      <alignment horizontal="center" vertical="center"/>
    </xf>
    <xf numFmtId="0" fontId="38" fillId="0" borderId="32" xfId="3" applyFont="1" applyBorder="1" applyAlignment="1">
      <alignment horizontal="center" vertical="center"/>
    </xf>
    <xf numFmtId="0" fontId="40" fillId="0" borderId="65" xfId="3" applyFont="1" applyBorder="1" applyAlignment="1">
      <alignment horizontal="center" vertical="center"/>
    </xf>
    <xf numFmtId="185" fontId="40" fillId="0" borderId="65" xfId="3" applyNumberFormat="1" applyFont="1" applyBorder="1" applyAlignment="1">
      <alignment vertical="center"/>
    </xf>
    <xf numFmtId="0" fontId="38" fillId="0" borderId="36" xfId="3" applyFont="1" applyBorder="1" applyAlignment="1">
      <alignment horizontal="center" vertical="center"/>
    </xf>
    <xf numFmtId="176" fontId="40" fillId="0" borderId="35" xfId="3" applyNumberFormat="1" applyFont="1" applyBorder="1" applyAlignment="1">
      <alignment vertical="center" shrinkToFit="1"/>
    </xf>
    <xf numFmtId="0" fontId="38" fillId="0" borderId="71" xfId="3" applyFont="1" applyBorder="1" applyAlignment="1">
      <alignment horizontal="center" vertical="center"/>
    </xf>
    <xf numFmtId="178" fontId="39" fillId="0" borderId="62" xfId="6" applyNumberFormat="1" applyFont="1" applyBorder="1" applyAlignment="1">
      <alignment vertical="center"/>
    </xf>
    <xf numFmtId="0" fontId="39" fillId="0" borderId="62" xfId="3" applyFont="1" applyBorder="1" applyAlignment="1">
      <alignment horizontal="center" vertical="center"/>
    </xf>
    <xf numFmtId="0" fontId="35" fillId="0" borderId="62" xfId="3" applyFont="1" applyBorder="1" applyAlignment="1">
      <alignment vertical="top"/>
    </xf>
    <xf numFmtId="0" fontId="54" fillId="0" borderId="62" xfId="3" applyFont="1" applyBorder="1" applyAlignment="1">
      <alignment horizontal="right" vertical="center"/>
    </xf>
    <xf numFmtId="178" fontId="39" fillId="0" borderId="64" xfId="6" applyNumberFormat="1" applyFont="1" applyBorder="1" applyAlignment="1">
      <alignment vertical="center"/>
    </xf>
    <xf numFmtId="0" fontId="39" fillId="0" borderId="65" xfId="3" applyFont="1" applyBorder="1" applyAlignment="1">
      <alignment horizontal="center" vertical="center"/>
    </xf>
    <xf numFmtId="0" fontId="35" fillId="0" borderId="65" xfId="3" applyFont="1" applyBorder="1"/>
    <xf numFmtId="56" fontId="54" fillId="0" borderId="64" xfId="3" applyNumberFormat="1" applyFont="1" applyBorder="1" applyAlignment="1">
      <alignment horizontal="left" vertical="center"/>
    </xf>
    <xf numFmtId="0" fontId="39" fillId="0" borderId="64" xfId="3" applyFont="1" applyBorder="1" applyAlignment="1">
      <alignment horizontal="center" vertical="center"/>
    </xf>
    <xf numFmtId="0" fontId="35" fillId="0" borderId="62" xfId="3" applyFont="1" applyBorder="1" applyAlignment="1">
      <alignment vertical="center"/>
    </xf>
    <xf numFmtId="0" fontId="40" fillId="0" borderId="40" xfId="3" applyFont="1" applyBorder="1" applyAlignment="1">
      <alignment horizontal="center" vertical="center"/>
    </xf>
    <xf numFmtId="38" fontId="40" fillId="0" borderId="62" xfId="6" applyFont="1" applyBorder="1" applyAlignment="1">
      <alignment horizontal="center" vertical="center"/>
    </xf>
    <xf numFmtId="0" fontId="55" fillId="0" borderId="62" xfId="3" applyFont="1" applyBorder="1" applyAlignment="1">
      <alignment horizontal="right" vertical="center"/>
    </xf>
    <xf numFmtId="0" fontId="40" fillId="0" borderId="72" xfId="3" applyFont="1" applyBorder="1" applyAlignment="1">
      <alignment horizontal="center" vertical="center"/>
    </xf>
    <xf numFmtId="38" fontId="40" fillId="0" borderId="65" xfId="6" applyFont="1" applyBorder="1" applyAlignment="1">
      <alignment horizontal="center" vertical="center"/>
    </xf>
    <xf numFmtId="185" fontId="40" fillId="0" borderId="65" xfId="6" applyNumberFormat="1" applyFont="1" applyBorder="1" applyAlignment="1">
      <alignment vertical="center"/>
    </xf>
    <xf numFmtId="56" fontId="55" fillId="0" borderId="64" xfId="3" quotePrefix="1" applyNumberFormat="1" applyFont="1" applyBorder="1" applyAlignment="1">
      <alignment horizontal="left" vertical="center"/>
    </xf>
    <xf numFmtId="0" fontId="40" fillId="0" borderId="64" xfId="3" applyFont="1" applyBorder="1" applyAlignment="1">
      <alignment horizontal="left" vertical="center"/>
    </xf>
    <xf numFmtId="38" fontId="40" fillId="0" borderId="62" xfId="6" applyFont="1" applyBorder="1" applyAlignment="1">
      <alignment horizontal="center"/>
    </xf>
    <xf numFmtId="185" fontId="40" fillId="0" borderId="62" xfId="6" applyNumberFormat="1" applyFont="1" applyBorder="1" applyAlignment="1"/>
    <xf numFmtId="38" fontId="40" fillId="0" borderId="65" xfId="6" applyFont="1" applyBorder="1" applyAlignment="1">
      <alignment horizontal="center"/>
    </xf>
    <xf numFmtId="185" fontId="40" fillId="0" borderId="65" xfId="6" applyNumberFormat="1" applyFont="1" applyBorder="1" applyAlignment="1"/>
    <xf numFmtId="0" fontId="40" fillId="0" borderId="40" xfId="3" quotePrefix="1" applyFont="1" applyBorder="1" applyAlignment="1">
      <alignment horizontal="center" vertical="center"/>
    </xf>
    <xf numFmtId="38" fontId="35" fillId="0" borderId="62" xfId="6" applyFont="1" applyBorder="1" applyAlignment="1">
      <alignment vertical="top"/>
    </xf>
    <xf numFmtId="0" fontId="40" fillId="0" borderId="65" xfId="3" applyFont="1" applyBorder="1" applyAlignment="1">
      <alignment horizontal="center"/>
    </xf>
    <xf numFmtId="185" fontId="40" fillId="0" borderId="65" xfId="3" applyNumberFormat="1" applyFont="1" applyBorder="1" applyAlignment="1">
      <alignment horizontal="center"/>
    </xf>
    <xf numFmtId="0" fontId="38" fillId="0" borderId="62" xfId="3" applyFont="1" applyBorder="1" applyAlignment="1">
      <alignment horizontal="center" vertical="top"/>
    </xf>
    <xf numFmtId="0" fontId="39" fillId="0" borderId="62" xfId="3" applyFont="1" applyBorder="1" applyAlignment="1">
      <alignment horizontal="center" vertical="center" shrinkToFit="1"/>
    </xf>
    <xf numFmtId="0" fontId="39" fillId="0" borderId="62" xfId="3" applyFont="1" applyBorder="1" applyAlignment="1">
      <alignment horizontal="center" vertical="top"/>
    </xf>
    <xf numFmtId="0" fontId="39" fillId="0" borderId="36" xfId="3" applyFont="1" applyBorder="1" applyAlignment="1">
      <alignment horizontal="center"/>
    </xf>
    <xf numFmtId="0" fontId="39" fillId="0" borderId="73" xfId="3" applyFont="1" applyBorder="1" applyAlignment="1">
      <alignment horizontal="center" vertical="center"/>
    </xf>
    <xf numFmtId="0" fontId="39" fillId="0" borderId="68" xfId="3" applyFont="1" applyBorder="1" applyAlignment="1">
      <alignment horizontal="center" vertical="center"/>
    </xf>
    <xf numFmtId="0" fontId="39" fillId="0" borderId="75" xfId="3" applyFont="1" applyBorder="1" applyAlignment="1">
      <alignment vertical="center"/>
    </xf>
    <xf numFmtId="0" fontId="39" fillId="0" borderId="64" xfId="3" applyFont="1" applyBorder="1" applyAlignment="1">
      <alignment horizontal="center"/>
    </xf>
    <xf numFmtId="0" fontId="1" fillId="0" borderId="32" xfId="5" applyFont="1" applyBorder="1" applyAlignment="1">
      <alignment horizontal="right" vertical="center"/>
    </xf>
    <xf numFmtId="0" fontId="6" fillId="0" borderId="72" xfId="5" applyFont="1" applyBorder="1">
      <alignment vertical="center"/>
    </xf>
    <xf numFmtId="0" fontId="6" fillId="0" borderId="0" xfId="5" applyFont="1">
      <alignment vertical="center"/>
    </xf>
    <xf numFmtId="0" fontId="1" fillId="0" borderId="32" xfId="5" applyFont="1" applyBorder="1">
      <alignment vertical="center"/>
    </xf>
    <xf numFmtId="0" fontId="42" fillId="0" borderId="0" xfId="5" applyAlignment="1">
      <alignment horizontal="centerContinuous" vertical="center"/>
    </xf>
    <xf numFmtId="0" fontId="52" fillId="0" borderId="0" xfId="5" applyFont="1" applyAlignment="1">
      <alignment horizontal="centerContinuous" vertical="center"/>
    </xf>
    <xf numFmtId="0" fontId="38" fillId="0" borderId="0" xfId="3" applyFont="1"/>
    <xf numFmtId="0" fontId="34" fillId="0" borderId="0" xfId="3"/>
    <xf numFmtId="186" fontId="40" fillId="0" borderId="39" xfId="6" applyNumberFormat="1" applyFont="1" applyBorder="1" applyAlignment="1">
      <alignment vertical="center"/>
    </xf>
    <xf numFmtId="0" fontId="40" fillId="0" borderId="62" xfId="3" applyFont="1" applyBorder="1" applyAlignment="1">
      <alignment vertical="center" wrapText="1"/>
    </xf>
    <xf numFmtId="0" fontId="40" fillId="0" borderId="62" xfId="3" applyFont="1" applyBorder="1" applyAlignment="1">
      <alignment vertical="center"/>
    </xf>
    <xf numFmtId="0" fontId="40" fillId="0" borderId="70" xfId="3" applyFont="1" applyBorder="1" applyAlignment="1">
      <alignment vertical="center"/>
    </xf>
    <xf numFmtId="186" fontId="40" fillId="0" borderId="0" xfId="6" applyNumberFormat="1" applyFont="1" applyBorder="1" applyAlignment="1">
      <alignment vertical="center"/>
    </xf>
    <xf numFmtId="185" fontId="40" fillId="0" borderId="72" xfId="3" applyNumberFormat="1" applyFont="1" applyBorder="1" applyAlignment="1">
      <alignment vertical="center"/>
    </xf>
    <xf numFmtId="0" fontId="40" fillId="0" borderId="32" xfId="3" applyFont="1" applyBorder="1" applyAlignment="1">
      <alignment vertical="center"/>
    </xf>
    <xf numFmtId="0" fontId="55" fillId="0" borderId="62" xfId="3" applyFont="1" applyBorder="1" applyAlignment="1">
      <alignment vertical="center"/>
    </xf>
    <xf numFmtId="0" fontId="40" fillId="0" borderId="40" xfId="3" applyFont="1" applyBorder="1" applyAlignment="1">
      <alignment horizontal="center" vertical="center" shrinkToFit="1"/>
    </xf>
    <xf numFmtId="0" fontId="55" fillId="0" borderId="65" xfId="3" applyFont="1" applyBorder="1" applyAlignment="1">
      <alignment vertical="center"/>
    </xf>
    <xf numFmtId="0" fontId="40" fillId="0" borderId="72" xfId="3" applyFont="1" applyBorder="1" applyAlignment="1">
      <alignment horizontal="center" vertical="center" shrinkToFit="1"/>
    </xf>
    <xf numFmtId="0" fontId="40" fillId="0" borderId="64" xfId="3" applyFont="1" applyBorder="1" applyAlignment="1">
      <alignment vertical="center"/>
    </xf>
    <xf numFmtId="0" fontId="55" fillId="0" borderId="64" xfId="3" applyFont="1" applyBorder="1" applyAlignment="1">
      <alignment vertical="center" wrapText="1"/>
    </xf>
    <xf numFmtId="0" fontId="57" fillId="0" borderId="40" xfId="3" applyFont="1" applyBorder="1" applyAlignment="1">
      <alignment vertical="center"/>
    </xf>
    <xf numFmtId="0" fontId="57" fillId="0" borderId="72" xfId="3" applyFont="1" applyBorder="1" applyAlignment="1">
      <alignment vertical="center"/>
    </xf>
    <xf numFmtId="185" fontId="40" fillId="0" borderId="39" xfId="3" applyNumberFormat="1" applyFont="1" applyBorder="1" applyAlignment="1">
      <alignment vertical="center"/>
    </xf>
    <xf numFmtId="0" fontId="40" fillId="0" borderId="39" xfId="3" applyFont="1" applyBorder="1" applyAlignment="1">
      <alignment horizontal="center" vertical="center"/>
    </xf>
    <xf numFmtId="185" fontId="40" fillId="0" borderId="40" xfId="3" applyNumberFormat="1" applyFont="1" applyBorder="1" applyAlignment="1">
      <alignment vertical="center"/>
    </xf>
    <xf numFmtId="185" fontId="40" fillId="0" borderId="0" xfId="3" applyNumberFormat="1" applyFont="1" applyAlignment="1">
      <alignment vertical="center"/>
    </xf>
    <xf numFmtId="0" fontId="40" fillId="0" borderId="0" xfId="3" applyFont="1" applyAlignment="1">
      <alignment horizontal="center" vertical="center"/>
    </xf>
    <xf numFmtId="186" fontId="40" fillId="0" borderId="0" xfId="6" applyNumberFormat="1" applyFont="1" applyBorder="1" applyAlignment="1">
      <alignment horizontal="right" vertical="center"/>
    </xf>
    <xf numFmtId="185" fontId="40" fillId="0" borderId="65" xfId="3" applyNumberFormat="1" applyFont="1" applyBorder="1" applyAlignment="1">
      <alignment horizontal="right" vertical="center"/>
    </xf>
    <xf numFmtId="0" fontId="62" fillId="0" borderId="81" xfId="0" applyFont="1" applyBorder="1" applyAlignment="1">
      <alignment horizontal="center" vertical="center"/>
    </xf>
    <xf numFmtId="0" fontId="0" fillId="0" borderId="82" xfId="0" applyBorder="1">
      <alignment vertical="center"/>
    </xf>
    <xf numFmtId="0" fontId="0" fillId="0" borderId="83" xfId="0" applyBorder="1">
      <alignment vertical="center"/>
    </xf>
    <xf numFmtId="0" fontId="62" fillId="0" borderId="84" xfId="0" applyFont="1" applyBorder="1" applyAlignment="1">
      <alignment horizontal="center"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39" fillId="0" borderId="88" xfId="0" applyFont="1" applyBorder="1" applyAlignment="1">
      <alignment vertical="top" wrapText="1"/>
    </xf>
    <xf numFmtId="0" fontId="39" fillId="0" borderId="0" xfId="0" applyFont="1" applyAlignment="1">
      <alignment vertical="top" wrapText="1"/>
    </xf>
    <xf numFmtId="0" fontId="54" fillId="0" borderId="0" xfId="0" applyFont="1">
      <alignment vertical="center"/>
    </xf>
    <xf numFmtId="0" fontId="63" fillId="0" borderId="0" xfId="0" applyFont="1">
      <alignment vertical="center"/>
    </xf>
    <xf numFmtId="0" fontId="61" fillId="0" borderId="0" xfId="0" applyFont="1">
      <alignment vertical="center"/>
    </xf>
    <xf numFmtId="0" fontId="61" fillId="0" borderId="84" xfId="0" applyFont="1" applyBorder="1">
      <alignment vertical="center"/>
    </xf>
    <xf numFmtId="0" fontId="61" fillId="0" borderId="88" xfId="0" applyFont="1" applyBorder="1">
      <alignment vertical="center"/>
    </xf>
    <xf numFmtId="0" fontId="61" fillId="0" borderId="86" xfId="0" applyFont="1" applyBorder="1">
      <alignment vertical="center"/>
    </xf>
    <xf numFmtId="0" fontId="64" fillId="0" borderId="0" xfId="0" applyFont="1">
      <alignment vertical="center"/>
    </xf>
    <xf numFmtId="0" fontId="18" fillId="0" borderId="0" xfId="3" applyFont="1"/>
    <xf numFmtId="0" fontId="54" fillId="0" borderId="0" xfId="3" applyFont="1"/>
    <xf numFmtId="0" fontId="54" fillId="0" borderId="0" xfId="3" applyFont="1" applyAlignment="1">
      <alignment horizontal="right"/>
    </xf>
    <xf numFmtId="0" fontId="54" fillId="0" borderId="0" xfId="3" applyFont="1" applyAlignment="1">
      <alignment horizontal="right" vertical="top" wrapText="1"/>
    </xf>
    <xf numFmtId="0" fontId="18" fillId="0" borderId="0" xfId="3" applyFont="1" applyAlignment="1">
      <alignment vertical="center"/>
    </xf>
    <xf numFmtId="0" fontId="65" fillId="0" borderId="0" xfId="3" applyFont="1" applyAlignment="1">
      <alignment vertical="center"/>
    </xf>
    <xf numFmtId="0" fontId="18" fillId="0" borderId="0" xfId="3" applyFont="1" applyAlignment="1">
      <alignment horizontal="center" vertical="center"/>
    </xf>
    <xf numFmtId="0" fontId="39" fillId="0" borderId="69" xfId="3" applyFont="1" applyBorder="1" applyAlignment="1">
      <alignment horizontal="center" vertical="center"/>
    </xf>
    <xf numFmtId="0" fontId="39" fillId="0" borderId="105" xfId="3" applyFont="1" applyBorder="1" applyAlignment="1">
      <alignment horizontal="center" vertical="center"/>
    </xf>
    <xf numFmtId="0" fontId="39" fillId="0" borderId="102" xfId="3" applyFont="1" applyBorder="1" applyAlignment="1">
      <alignment vertical="center"/>
    </xf>
    <xf numFmtId="0" fontId="39" fillId="0" borderId="39" xfId="3" applyFont="1" applyBorder="1" applyAlignment="1">
      <alignment vertical="center"/>
    </xf>
    <xf numFmtId="0" fontId="39" fillId="0" borderId="70" xfId="3" applyFont="1" applyBorder="1" applyAlignment="1">
      <alignment vertical="center"/>
    </xf>
    <xf numFmtId="0" fontId="39" fillId="0" borderId="106" xfId="3" applyFont="1" applyBorder="1" applyAlignment="1">
      <alignment horizontal="center" vertical="center"/>
    </xf>
    <xf numFmtId="0" fontId="39" fillId="0" borderId="85" xfId="3" applyFont="1" applyBorder="1" applyAlignment="1">
      <alignment vertical="center"/>
    </xf>
    <xf numFmtId="0" fontId="39" fillId="0" borderId="32" xfId="3" applyFont="1" applyBorder="1" applyAlignment="1">
      <alignment vertical="center"/>
    </xf>
    <xf numFmtId="0" fontId="39" fillId="0" borderId="84" xfId="3" applyFont="1" applyBorder="1" applyAlignment="1">
      <alignment horizontal="center" vertical="center"/>
    </xf>
    <xf numFmtId="0" fontId="39" fillId="0" borderId="103" xfId="3" applyFont="1" applyBorder="1" applyAlignment="1">
      <alignment vertical="center"/>
    </xf>
    <xf numFmtId="0" fontId="39" fillId="0" borderId="35" xfId="3" applyFont="1" applyBorder="1" applyAlignment="1">
      <alignment vertical="center"/>
    </xf>
    <xf numFmtId="0" fontId="39" fillId="0" borderId="71" xfId="3" applyFont="1" applyBorder="1" applyAlignment="1">
      <alignment vertical="center"/>
    </xf>
    <xf numFmtId="0" fontId="53" fillId="0" borderId="107" xfId="3" applyFont="1" applyBorder="1" applyAlignment="1">
      <alignment horizontal="center" vertical="center"/>
    </xf>
    <xf numFmtId="0" fontId="53" fillId="0" borderId="107" xfId="3" applyFont="1" applyBorder="1" applyAlignment="1">
      <alignment horizontal="center" vertical="center" shrinkToFit="1"/>
    </xf>
    <xf numFmtId="0" fontId="39" fillId="0" borderId="107" xfId="3" applyFont="1" applyBorder="1" applyAlignment="1">
      <alignment horizontal="center" vertical="center"/>
    </xf>
    <xf numFmtId="0" fontId="1" fillId="0" borderId="70" xfId="5" applyFont="1" applyBorder="1">
      <alignment vertical="center"/>
    </xf>
    <xf numFmtId="0" fontId="4" fillId="0" borderId="0" xfId="0" applyFont="1" applyAlignment="1">
      <alignment horizontal="center" vertical="center"/>
    </xf>
    <xf numFmtId="181" fontId="39" fillId="0" borderId="0" xfId="3" applyNumberFormat="1" applyFont="1" applyAlignment="1">
      <alignment vertical="center"/>
    </xf>
    <xf numFmtId="181" fontId="39" fillId="0" borderId="64" xfId="3" applyNumberFormat="1" applyFont="1" applyBorder="1" applyAlignment="1">
      <alignment vertical="center"/>
    </xf>
    <xf numFmtId="0" fontId="1" fillId="0" borderId="0" xfId="5" applyFont="1" applyAlignment="1">
      <alignment horizontal="center" vertical="center"/>
    </xf>
    <xf numFmtId="0" fontId="71" fillId="0" borderId="0" xfId="0" applyFont="1">
      <alignment vertical="center"/>
    </xf>
    <xf numFmtId="0" fontId="40" fillId="0" borderId="64" xfId="3" applyFont="1" applyBorder="1" applyAlignment="1">
      <alignment horizontal="center" vertical="center"/>
    </xf>
    <xf numFmtId="0" fontId="2" fillId="0" borderId="64" xfId="5" applyFont="1" applyBorder="1" applyAlignment="1">
      <alignment vertical="center" shrinkToFit="1"/>
    </xf>
    <xf numFmtId="0" fontId="2" fillId="0" borderId="65" xfId="5" applyFont="1" applyBorder="1" applyAlignment="1">
      <alignment vertical="center" shrinkToFit="1"/>
    </xf>
    <xf numFmtId="0" fontId="2" fillId="0" borderId="62" xfId="5" applyFont="1" applyBorder="1" applyAlignment="1">
      <alignment vertical="center" shrinkToFit="1"/>
    </xf>
    <xf numFmtId="0" fontId="33" fillId="0" borderId="65" xfId="5" quotePrefix="1" applyFont="1" applyBorder="1" applyAlignment="1">
      <alignment horizontal="right" vertical="center" shrinkToFit="1"/>
    </xf>
    <xf numFmtId="0" fontId="33" fillId="0" borderId="65" xfId="5" applyFont="1" applyBorder="1" applyAlignment="1">
      <alignment horizontal="left" vertical="center" shrinkToFit="1"/>
    </xf>
    <xf numFmtId="0" fontId="33" fillId="0" borderId="65" xfId="5" applyFont="1" applyBorder="1" applyAlignment="1">
      <alignment horizontal="right" vertical="center" shrinkToFit="1"/>
    </xf>
    <xf numFmtId="0" fontId="40" fillId="0" borderId="0" xfId="3" applyFont="1" applyAlignment="1">
      <alignment vertical="center"/>
    </xf>
    <xf numFmtId="0" fontId="40" fillId="0" borderId="39" xfId="3" applyFont="1" applyBorder="1" applyAlignment="1">
      <alignment vertical="center"/>
    </xf>
    <xf numFmtId="0" fontId="40" fillId="0" borderId="72" xfId="3" applyFont="1" applyBorder="1" applyAlignment="1">
      <alignment vertical="center"/>
    </xf>
    <xf numFmtId="0" fontId="40" fillId="0" borderId="40" xfId="3" applyFont="1" applyBorder="1" applyAlignment="1">
      <alignment vertical="center"/>
    </xf>
    <xf numFmtId="0" fontId="75" fillId="0" borderId="62" xfId="3" applyFont="1" applyBorder="1" applyAlignment="1">
      <alignment vertical="center"/>
    </xf>
    <xf numFmtId="0" fontId="55" fillId="0" borderId="0" xfId="3" applyFont="1" applyAlignment="1">
      <alignment horizontal="right"/>
    </xf>
    <xf numFmtId="0" fontId="55" fillId="0" borderId="0" xfId="3" applyFont="1"/>
    <xf numFmtId="0" fontId="57" fillId="0" borderId="72" xfId="3" applyFont="1" applyBorder="1"/>
    <xf numFmtId="0" fontId="57" fillId="0" borderId="40" xfId="3" applyFont="1" applyBorder="1" applyAlignment="1">
      <alignment vertical="top"/>
    </xf>
    <xf numFmtId="0" fontId="39" fillId="0" borderId="62" xfId="3" applyFont="1" applyBorder="1" applyAlignment="1">
      <alignment horizontal="right" vertical="center"/>
    </xf>
    <xf numFmtId="0" fontId="40" fillId="0" borderId="36" xfId="3" applyFont="1" applyBorder="1" applyAlignment="1">
      <alignment vertical="center"/>
    </xf>
    <xf numFmtId="0" fontId="40" fillId="0" borderId="35" xfId="3" applyFont="1" applyBorder="1" applyAlignment="1">
      <alignment vertical="center"/>
    </xf>
    <xf numFmtId="179" fontId="1" fillId="3" borderId="63" xfId="2" applyNumberFormat="1" applyFont="1" applyFill="1" applyBorder="1">
      <alignment vertical="center"/>
    </xf>
    <xf numFmtId="179" fontId="19" fillId="3" borderId="63" xfId="2" applyNumberFormat="1" applyFont="1" applyFill="1" applyBorder="1">
      <alignment vertical="center"/>
    </xf>
    <xf numFmtId="178" fontId="1" fillId="3" borderId="66" xfId="2" applyNumberFormat="1" applyFont="1" applyFill="1" applyBorder="1">
      <alignment vertical="center"/>
    </xf>
    <xf numFmtId="178" fontId="19" fillId="3" borderId="66" xfId="2" applyNumberFormat="1" applyFont="1" applyFill="1" applyBorder="1">
      <alignment vertical="center"/>
    </xf>
    <xf numFmtId="0" fontId="4" fillId="3" borderId="69" xfId="0" applyFont="1" applyFill="1" applyBorder="1">
      <alignment vertical="center"/>
    </xf>
    <xf numFmtId="0" fontId="39" fillId="0" borderId="62" xfId="3" applyFont="1" applyBorder="1" applyAlignment="1">
      <alignment vertical="center"/>
    </xf>
    <xf numFmtId="0" fontId="40" fillId="0" borderId="71" xfId="3" applyFont="1" applyBorder="1" applyAlignment="1">
      <alignment vertical="center"/>
    </xf>
    <xf numFmtId="0" fontId="38" fillId="0" borderId="35" xfId="3" applyFont="1" applyBorder="1" applyAlignment="1">
      <alignment horizontal="center" vertical="center"/>
    </xf>
    <xf numFmtId="0" fontId="38" fillId="0" borderId="0" xfId="3" applyFont="1" applyAlignment="1">
      <alignment horizontal="center" vertical="center"/>
    </xf>
    <xf numFmtId="0" fontId="39" fillId="0" borderId="119" xfId="3" applyFont="1" applyBorder="1" applyAlignment="1">
      <alignment horizontal="center" vertical="center"/>
    </xf>
    <xf numFmtId="0" fontId="54" fillId="0" borderId="119" xfId="3" applyFont="1" applyBorder="1" applyAlignment="1">
      <alignment horizontal="right" vertical="center"/>
    </xf>
    <xf numFmtId="0" fontId="35" fillId="0" borderId="119" xfId="3" applyFont="1" applyBorder="1" applyAlignment="1">
      <alignment vertical="top"/>
    </xf>
    <xf numFmtId="178" fontId="39" fillId="0" borderId="119" xfId="6" applyNumberFormat="1" applyFont="1" applyBorder="1" applyAlignment="1">
      <alignment vertical="center"/>
    </xf>
    <xf numFmtId="0" fontId="39" fillId="0" borderId="122" xfId="3" applyFont="1" applyBorder="1" applyAlignment="1">
      <alignment horizontal="right" vertical="center"/>
    </xf>
    <xf numFmtId="185" fontId="40" fillId="0" borderId="122" xfId="3" applyNumberFormat="1" applyFont="1" applyBorder="1" applyAlignment="1">
      <alignment vertical="center"/>
    </xf>
    <xf numFmtId="0" fontId="40" fillId="0" borderId="122" xfId="3" applyFont="1" applyBorder="1" applyAlignment="1">
      <alignment horizontal="center" vertical="center"/>
    </xf>
    <xf numFmtId="185" fontId="52" fillId="0" borderId="122" xfId="5" applyNumberFormat="1" applyFont="1" applyBorder="1">
      <alignment vertical="center"/>
    </xf>
    <xf numFmtId="0" fontId="38" fillId="0" borderId="123" xfId="3" applyFont="1" applyBorder="1" applyAlignment="1">
      <alignment horizontal="center" vertical="center"/>
    </xf>
    <xf numFmtId="0" fontId="38" fillId="0" borderId="125" xfId="3" applyFont="1" applyBorder="1" applyAlignment="1">
      <alignment horizontal="center" vertical="center"/>
    </xf>
    <xf numFmtId="0" fontId="38" fillId="0" borderId="126" xfId="3" applyFont="1" applyBorder="1" applyAlignment="1">
      <alignment horizontal="center" vertical="center"/>
    </xf>
    <xf numFmtId="0" fontId="38" fillId="0" borderId="128" xfId="3" applyFont="1" applyBorder="1" applyAlignment="1">
      <alignment horizontal="center" vertical="center"/>
    </xf>
    <xf numFmtId="0" fontId="40" fillId="0" borderId="119" xfId="3" applyFont="1" applyBorder="1" applyAlignment="1">
      <alignment vertical="center"/>
    </xf>
    <xf numFmtId="0" fontId="40" fillId="0" borderId="125" xfId="3" applyFont="1" applyBorder="1" applyAlignment="1">
      <alignment horizontal="center" vertical="center" shrinkToFit="1"/>
    </xf>
    <xf numFmtId="0" fontId="55" fillId="0" borderId="119" xfId="3" applyFont="1" applyBorder="1" applyAlignment="1">
      <alignment vertical="center"/>
    </xf>
    <xf numFmtId="0" fontId="40" fillId="0" borderId="126" xfId="3" applyFont="1" applyBorder="1" applyAlignment="1">
      <alignment vertical="center"/>
    </xf>
    <xf numFmtId="0" fontId="40" fillId="0" borderId="122" xfId="3" applyFont="1" applyBorder="1" applyAlignment="1">
      <alignment vertical="center"/>
    </xf>
    <xf numFmtId="0" fontId="40" fillId="0" borderId="128" xfId="3" applyFont="1" applyBorder="1" applyAlignment="1">
      <alignment vertical="center"/>
    </xf>
    <xf numFmtId="0" fontId="40" fillId="0" borderId="127" xfId="3" applyFont="1" applyBorder="1" applyAlignment="1">
      <alignment vertical="center"/>
    </xf>
    <xf numFmtId="186" fontId="40" fillId="0" borderId="124" xfId="6" applyNumberFormat="1" applyFont="1" applyBorder="1" applyAlignment="1">
      <alignment vertical="center"/>
    </xf>
    <xf numFmtId="0" fontId="40" fillId="0" borderId="122" xfId="3" applyFont="1" applyBorder="1" applyAlignment="1">
      <alignment vertical="center" wrapText="1"/>
    </xf>
    <xf numFmtId="186" fontId="40" fillId="0" borderId="127" xfId="6" applyNumberFormat="1" applyFont="1" applyBorder="1" applyAlignment="1">
      <alignment vertical="center"/>
    </xf>
    <xf numFmtId="0" fontId="39" fillId="0" borderId="119" xfId="3" applyFont="1" applyBorder="1" applyAlignment="1">
      <alignment vertical="center"/>
    </xf>
    <xf numFmtId="0" fontId="40" fillId="0" borderId="97" xfId="3" applyFont="1" applyBorder="1" applyAlignment="1">
      <alignment vertical="center"/>
    </xf>
    <xf numFmtId="0" fontId="40" fillId="0" borderId="96" xfId="3" applyFont="1" applyBorder="1" applyAlignment="1">
      <alignment vertical="center"/>
    </xf>
    <xf numFmtId="0" fontId="40" fillId="0" borderId="99" xfId="3" applyFont="1" applyBorder="1" applyAlignment="1">
      <alignment vertical="center"/>
    </xf>
    <xf numFmtId="0" fontId="70" fillId="0" borderId="62" xfId="3" quotePrefix="1" applyFont="1" applyBorder="1" applyAlignment="1">
      <alignment vertical="center"/>
    </xf>
    <xf numFmtId="0" fontId="40" fillId="0" borderId="98" xfId="3" applyFont="1" applyBorder="1" applyAlignment="1">
      <alignment vertical="center"/>
    </xf>
    <xf numFmtId="0" fontId="39" fillId="0" borderId="97" xfId="3" applyFont="1" applyBorder="1" applyAlignment="1">
      <alignment vertical="center"/>
    </xf>
    <xf numFmtId="0" fontId="39" fillId="0" borderId="96" xfId="3" applyFont="1" applyBorder="1" applyAlignment="1">
      <alignment vertical="center"/>
    </xf>
    <xf numFmtId="0" fontId="39" fillId="0" borderId="99" xfId="3" applyFont="1" applyBorder="1" applyAlignment="1">
      <alignment vertical="center"/>
    </xf>
    <xf numFmtId="0" fontId="39" fillId="0" borderId="98" xfId="3" applyFont="1" applyBorder="1" applyAlignment="1">
      <alignment vertical="center"/>
    </xf>
    <xf numFmtId="0" fontId="39" fillId="0" borderId="93" xfId="3" applyFont="1" applyBorder="1" applyAlignment="1">
      <alignment horizontal="center" vertical="center"/>
    </xf>
    <xf numFmtId="0" fontId="39" fillId="0" borderId="93" xfId="3" applyFont="1" applyBorder="1" applyAlignment="1">
      <alignment vertical="center"/>
    </xf>
    <xf numFmtId="0" fontId="39" fillId="0" borderId="92" xfId="3" applyFont="1" applyBorder="1" applyAlignment="1">
      <alignment vertical="center"/>
    </xf>
    <xf numFmtId="0" fontId="39" fillId="0" borderId="135" xfId="3" applyFont="1" applyBorder="1" applyAlignment="1">
      <alignment vertical="center"/>
    </xf>
    <xf numFmtId="0" fontId="39" fillId="0" borderId="139" xfId="3" applyFont="1" applyBorder="1" applyAlignment="1">
      <alignment vertical="center"/>
    </xf>
    <xf numFmtId="0" fontId="39" fillId="0" borderId="122" xfId="3" applyFont="1" applyBorder="1" applyAlignment="1">
      <alignment horizontal="center" vertical="center"/>
    </xf>
    <xf numFmtId="0" fontId="39" fillId="0" borderId="122" xfId="3" applyFont="1" applyBorder="1" applyAlignment="1">
      <alignment vertical="center"/>
    </xf>
    <xf numFmtId="0" fontId="39" fillId="0" borderId="138" xfId="3" applyFont="1" applyBorder="1" applyAlignment="1">
      <alignment vertical="center"/>
    </xf>
    <xf numFmtId="0" fontId="39" fillId="0" borderId="19" xfId="0" applyFont="1" applyBorder="1">
      <alignment vertical="center"/>
    </xf>
    <xf numFmtId="0" fontId="39" fillId="0" borderId="1" xfId="0" applyFont="1" applyBorder="1" applyAlignment="1">
      <alignment horizontal="center" vertical="center" wrapText="1"/>
    </xf>
    <xf numFmtId="0" fontId="39" fillId="0" borderId="13" xfId="0" applyFont="1" applyBorder="1" applyAlignment="1">
      <alignment horizontal="center" vertical="center" wrapText="1"/>
    </xf>
    <xf numFmtId="0" fontId="18" fillId="0" borderId="0" xfId="0" applyFont="1" applyAlignment="1">
      <alignment vertical="top" shrinkToFit="1"/>
    </xf>
    <xf numFmtId="0" fontId="5" fillId="0" borderId="12" xfId="0" applyFont="1" applyBorder="1" applyAlignment="1">
      <alignment horizontal="center" vertical="center"/>
    </xf>
    <xf numFmtId="0" fontId="38" fillId="0" borderId="0" xfId="0" applyFont="1">
      <alignment vertical="center"/>
    </xf>
    <xf numFmtId="0" fontId="50" fillId="0" borderId="0" xfId="0" applyFont="1">
      <alignment vertical="center"/>
    </xf>
    <xf numFmtId="0" fontId="70" fillId="0" borderId="40" xfId="3" applyFont="1" applyBorder="1" applyAlignment="1">
      <alignment vertical="top"/>
    </xf>
    <xf numFmtId="0" fontId="79" fillId="0" borderId="72" xfId="3" applyFont="1" applyBorder="1" applyAlignment="1">
      <alignment vertical="center"/>
    </xf>
    <xf numFmtId="0" fontId="70" fillId="0" borderId="0" xfId="3" applyFont="1"/>
    <xf numFmtId="0" fontId="70" fillId="0" borderId="39" xfId="3" applyFont="1" applyBorder="1" applyAlignment="1">
      <alignment vertical="top"/>
    </xf>
    <xf numFmtId="0" fontId="80" fillId="0" borderId="0" xfId="5" applyFont="1">
      <alignment vertical="center"/>
    </xf>
    <xf numFmtId="0" fontId="54" fillId="0" borderId="32" xfId="5" applyFont="1" applyBorder="1">
      <alignment vertical="center"/>
    </xf>
    <xf numFmtId="0" fontId="39" fillId="0" borderId="0" xfId="5" applyFont="1">
      <alignment vertical="center"/>
    </xf>
    <xf numFmtId="0" fontId="39" fillId="0" borderId="72" xfId="5" applyFont="1" applyBorder="1">
      <alignment vertical="center"/>
    </xf>
    <xf numFmtId="0" fontId="38" fillId="0" borderId="32" xfId="5" applyFont="1" applyBorder="1" applyAlignment="1">
      <alignment horizontal="center" vertical="center" wrapText="1" shrinkToFit="1"/>
    </xf>
    <xf numFmtId="0" fontId="38" fillId="0" borderId="70" xfId="5" applyFont="1" applyBorder="1" applyAlignment="1">
      <alignment horizontal="center" vertical="center" wrapText="1" shrinkToFit="1"/>
    </xf>
    <xf numFmtId="0" fontId="39" fillId="0" borderId="64" xfId="3" applyFont="1" applyBorder="1" applyAlignment="1">
      <alignment horizontal="center" shrinkToFit="1"/>
    </xf>
    <xf numFmtId="0" fontId="39" fillId="0" borderId="62" xfId="3" applyFont="1" applyBorder="1" applyAlignment="1">
      <alignment horizontal="center" vertical="top" shrinkToFit="1"/>
    </xf>
    <xf numFmtId="0" fontId="39" fillId="0" borderId="80" xfId="3" applyFont="1" applyBorder="1" applyAlignment="1">
      <alignment horizontal="center" vertical="center"/>
    </xf>
    <xf numFmtId="0" fontId="39" fillId="0" borderId="114" xfId="3" applyFont="1" applyBorder="1" applyAlignment="1">
      <alignment horizontal="center" vertical="center"/>
    </xf>
    <xf numFmtId="0" fontId="39" fillId="0" borderId="79" xfId="3" applyFont="1" applyBorder="1" applyAlignment="1">
      <alignment horizontal="center" vertical="center"/>
    </xf>
    <xf numFmtId="0" fontId="39" fillId="0" borderId="80" xfId="3" applyFont="1" applyBorder="1" applyAlignment="1">
      <alignment horizontal="center" vertical="center" shrinkToFit="1"/>
    </xf>
    <xf numFmtId="0" fontId="39" fillId="0" borderId="114" xfId="3" applyFont="1" applyBorder="1" applyAlignment="1">
      <alignment horizontal="center" vertical="center" shrinkToFit="1"/>
    </xf>
    <xf numFmtId="0" fontId="39" fillId="0" borderId="79" xfId="3" applyFont="1" applyBorder="1" applyAlignment="1">
      <alignment horizontal="center" vertical="center" shrinkToFit="1"/>
    </xf>
    <xf numFmtId="0" fontId="39" fillId="0" borderId="80" xfId="3" applyFont="1" applyBorder="1" applyAlignment="1">
      <alignment horizontal="center" vertical="center" wrapText="1"/>
    </xf>
    <xf numFmtId="0" fontId="39" fillId="0" borderId="79" xfId="3" applyFont="1" applyBorder="1" applyAlignment="1">
      <alignment horizontal="center" vertical="center" wrapText="1"/>
    </xf>
    <xf numFmtId="0" fontId="57" fillId="0" borderId="64" xfId="3" applyFont="1" applyBorder="1" applyAlignment="1">
      <alignment horizontal="left" vertical="center" shrinkToFit="1"/>
    </xf>
    <xf numFmtId="56" fontId="35" fillId="0" borderId="64" xfId="3" quotePrefix="1" applyNumberFormat="1" applyFont="1" applyBorder="1" applyAlignment="1">
      <alignment horizontal="left" vertical="center" shrinkToFit="1"/>
    </xf>
    <xf numFmtId="0" fontId="57" fillId="0" borderId="33" xfId="3" applyFont="1" applyBorder="1" applyAlignment="1">
      <alignment horizontal="center" vertical="center" shrinkToFit="1"/>
    </xf>
    <xf numFmtId="38" fontId="57" fillId="0" borderId="115" xfId="6" applyFont="1" applyBorder="1" applyAlignment="1">
      <alignment vertical="center" shrinkToFit="1"/>
    </xf>
    <xf numFmtId="38" fontId="57" fillId="0" borderId="78" xfId="6" applyFont="1" applyBorder="1" applyAlignment="1">
      <alignment vertical="center" shrinkToFit="1"/>
    </xf>
    <xf numFmtId="0" fontId="57" fillId="0" borderId="77" xfId="3" applyFont="1" applyBorder="1" applyAlignment="1">
      <alignment horizontal="center" vertical="center" shrinkToFit="1"/>
    </xf>
    <xf numFmtId="38" fontId="57" fillId="0" borderId="116" xfId="6" applyFont="1" applyBorder="1" applyAlignment="1">
      <alignment horizontal="left" vertical="center" shrinkToFit="1"/>
    </xf>
    <xf numFmtId="38" fontId="57" fillId="0" borderId="116" xfId="6" applyFont="1" applyBorder="1" applyAlignment="1">
      <alignment vertical="center" shrinkToFit="1"/>
    </xf>
    <xf numFmtId="38" fontId="57" fillId="0" borderId="76" xfId="6" applyFont="1" applyBorder="1" applyAlignment="1">
      <alignment vertical="center" shrinkToFit="1"/>
    </xf>
    <xf numFmtId="38" fontId="57" fillId="0" borderId="33" xfId="6" applyFont="1" applyBorder="1" applyAlignment="1">
      <alignment vertical="center" shrinkToFit="1"/>
    </xf>
    <xf numFmtId="0" fontId="35" fillId="0" borderId="72" xfId="3" applyFont="1" applyBorder="1" applyAlignment="1">
      <alignment horizontal="center" vertical="center" shrinkToFit="1"/>
    </xf>
    <xf numFmtId="38" fontId="57" fillId="0" borderId="35" xfId="6" applyFont="1" applyBorder="1" applyAlignment="1">
      <alignment vertical="center" shrinkToFit="1"/>
    </xf>
    <xf numFmtId="0" fontId="57" fillId="0" borderId="65" xfId="3" applyFont="1" applyBorder="1" applyAlignment="1">
      <alignment horizontal="center" vertical="center" shrinkToFit="1"/>
    </xf>
    <xf numFmtId="0" fontId="35" fillId="0" borderId="65" xfId="3" applyFont="1" applyBorder="1" applyAlignment="1">
      <alignment horizontal="right" vertical="center" shrinkToFit="1"/>
    </xf>
    <xf numFmtId="185" fontId="57" fillId="0" borderId="77" xfId="3" applyNumberFormat="1" applyFont="1" applyBorder="1" applyAlignment="1">
      <alignment horizontal="center" vertical="center" shrinkToFit="1"/>
    </xf>
    <xf numFmtId="38" fontId="57" fillId="0" borderId="77" xfId="6" applyFont="1" applyBorder="1" applyAlignment="1">
      <alignment vertical="center" shrinkToFit="1"/>
    </xf>
    <xf numFmtId="38" fontId="57" fillId="0" borderId="0" xfId="6" applyFont="1" applyBorder="1" applyAlignment="1">
      <alignment vertical="center" shrinkToFit="1"/>
    </xf>
    <xf numFmtId="56" fontId="57" fillId="0" borderId="33" xfId="3" applyNumberFormat="1" applyFont="1" applyBorder="1" applyAlignment="1">
      <alignment horizontal="center" vertical="center" shrinkToFit="1"/>
    </xf>
    <xf numFmtId="38" fontId="57" fillId="0" borderId="115" xfId="6" applyFont="1" applyBorder="1" applyAlignment="1">
      <alignment horizontal="left" vertical="center" shrinkToFit="1"/>
    </xf>
    <xf numFmtId="0" fontId="35" fillId="0" borderId="36" xfId="3" applyFont="1" applyBorder="1" applyAlignment="1">
      <alignment horizontal="center" vertical="center" shrinkToFit="1"/>
    </xf>
    <xf numFmtId="0" fontId="35" fillId="0" borderId="72" xfId="3" quotePrefix="1" applyFont="1" applyBorder="1" applyAlignment="1">
      <alignment horizontal="center" vertical="center" shrinkToFit="1"/>
    </xf>
    <xf numFmtId="0" fontId="57" fillId="0" borderId="62" xfId="3" applyFont="1" applyBorder="1" applyAlignment="1">
      <alignment horizontal="center" vertical="center" shrinkToFit="1"/>
    </xf>
    <xf numFmtId="0" fontId="57" fillId="0" borderId="37" xfId="3" applyFont="1" applyBorder="1" applyAlignment="1">
      <alignment horizontal="center" vertical="center" shrinkToFit="1"/>
    </xf>
    <xf numFmtId="38" fontId="57" fillId="0" borderId="113" xfId="6" applyFont="1" applyBorder="1" applyAlignment="1">
      <alignment vertical="center" shrinkToFit="1"/>
    </xf>
    <xf numFmtId="38" fontId="57" fillId="0" borderId="74" xfId="6" applyFont="1" applyBorder="1" applyAlignment="1">
      <alignment vertical="center" shrinkToFit="1"/>
    </xf>
    <xf numFmtId="56" fontId="57" fillId="0" borderId="37" xfId="3" applyNumberFormat="1" applyFont="1" applyBorder="1" applyAlignment="1">
      <alignment horizontal="center" vertical="center" shrinkToFit="1"/>
    </xf>
    <xf numFmtId="38" fontId="57" fillId="0" borderId="113" xfId="6" applyFont="1" applyBorder="1" applyAlignment="1">
      <alignment horizontal="left" vertical="center" shrinkToFit="1"/>
    </xf>
    <xf numFmtId="38" fontId="57" fillId="0" borderId="37" xfId="6" applyFont="1" applyBorder="1" applyAlignment="1">
      <alignment vertical="center" shrinkToFit="1"/>
    </xf>
    <xf numFmtId="0" fontId="35" fillId="0" borderId="40" xfId="3" applyFont="1" applyBorder="1" applyAlignment="1">
      <alignment horizontal="center" vertical="center" shrinkToFit="1"/>
    </xf>
    <xf numFmtId="38" fontId="57" fillId="0" borderId="115" xfId="6" applyFont="1" applyBorder="1" applyAlignment="1">
      <alignment horizontal="center" vertical="center" shrinkToFit="1"/>
    </xf>
    <xf numFmtId="0" fontId="80" fillId="0" borderId="33" xfId="5" applyFont="1" applyBorder="1" applyAlignment="1">
      <alignment vertical="center" shrinkToFit="1"/>
    </xf>
    <xf numFmtId="0" fontId="35" fillId="0" borderId="64" xfId="3" applyFont="1" applyBorder="1" applyAlignment="1">
      <alignment horizontal="center" vertical="center" shrinkToFit="1"/>
    </xf>
    <xf numFmtId="0" fontId="80" fillId="0" borderId="77" xfId="5" applyFont="1" applyBorder="1" applyAlignment="1">
      <alignment vertical="center" shrinkToFit="1"/>
    </xf>
    <xf numFmtId="0" fontId="35" fillId="0" borderId="65" xfId="3" applyFont="1" applyBorder="1" applyAlignment="1">
      <alignment horizontal="center" vertical="center" shrinkToFit="1"/>
    </xf>
    <xf numFmtId="0" fontId="57" fillId="0" borderId="65" xfId="3" applyFont="1" applyBorder="1" applyAlignment="1">
      <alignment horizontal="left" vertical="center" shrinkToFit="1"/>
    </xf>
    <xf numFmtId="56" fontId="35" fillId="0" borderId="65" xfId="3" quotePrefix="1" applyNumberFormat="1" applyFont="1" applyBorder="1" applyAlignment="1">
      <alignment horizontal="left" vertical="center" shrinkToFit="1"/>
    </xf>
    <xf numFmtId="38" fontId="35" fillId="0" borderId="115" xfId="6" applyFont="1" applyBorder="1" applyAlignment="1">
      <alignment vertical="center" shrinkToFit="1"/>
    </xf>
    <xf numFmtId="38" fontId="35" fillId="0" borderId="78" xfId="6" applyFont="1" applyBorder="1" applyAlignment="1">
      <alignment vertical="center" shrinkToFit="1"/>
    </xf>
    <xf numFmtId="0" fontId="39" fillId="0" borderId="33" xfId="3" applyFont="1" applyBorder="1" applyAlignment="1">
      <alignment horizontal="center" vertical="center" shrinkToFit="1"/>
    </xf>
    <xf numFmtId="38" fontId="57" fillId="0" borderId="34" xfId="6" applyFont="1" applyBorder="1" applyAlignment="1">
      <alignment vertical="center" shrinkToFit="1"/>
    </xf>
    <xf numFmtId="176" fontId="70" fillId="0" borderId="117" xfId="3" applyNumberFormat="1" applyFont="1" applyBorder="1" applyAlignment="1">
      <alignment vertical="center" shrinkToFit="1"/>
    </xf>
    <xf numFmtId="38" fontId="70" fillId="0" borderId="35" xfId="6" applyFont="1" applyBorder="1" applyAlignment="1">
      <alignment vertical="center" shrinkToFit="1"/>
    </xf>
    <xf numFmtId="38" fontId="35" fillId="0" borderId="113" xfId="6" applyFont="1" applyBorder="1" applyAlignment="1">
      <alignment vertical="center" shrinkToFit="1"/>
    </xf>
    <xf numFmtId="38" fontId="35" fillId="0" borderId="74" xfId="6" applyFont="1" applyBorder="1" applyAlignment="1">
      <alignment vertical="center" shrinkToFit="1"/>
    </xf>
    <xf numFmtId="0" fontId="39" fillId="0" borderId="37" xfId="3" applyFont="1" applyBorder="1" applyAlignment="1">
      <alignment horizontal="center" vertical="center" shrinkToFit="1"/>
    </xf>
    <xf numFmtId="38" fontId="57" fillId="0" borderId="38" xfId="6" applyFont="1" applyBorder="1" applyAlignment="1">
      <alignment vertical="center" shrinkToFit="1"/>
    </xf>
    <xf numFmtId="176" fontId="70" fillId="0" borderId="118" xfId="3" applyNumberFormat="1" applyFont="1" applyBorder="1" applyAlignment="1">
      <alignment vertical="center" shrinkToFit="1"/>
    </xf>
    <xf numFmtId="0" fontId="38" fillId="0" borderId="39" xfId="3" applyFont="1" applyBorder="1" applyAlignment="1">
      <alignment horizontal="center" vertical="center"/>
    </xf>
    <xf numFmtId="38" fontId="70" fillId="0" borderId="39" xfId="6" applyFont="1" applyBorder="1" applyAlignment="1">
      <alignment vertical="center" shrinkToFit="1"/>
    </xf>
    <xf numFmtId="0" fontId="82" fillId="0" borderId="0" xfId="3" applyFont="1" applyAlignment="1">
      <alignment vertical="top" wrapText="1"/>
    </xf>
    <xf numFmtId="0" fontId="54" fillId="0" borderId="0" xfId="3" applyFont="1" applyAlignment="1">
      <alignment horizontal="center" vertical="center"/>
    </xf>
    <xf numFmtId="0" fontId="50" fillId="0" borderId="0" xfId="3" applyFont="1" applyAlignment="1">
      <alignment vertical="center"/>
    </xf>
    <xf numFmtId="38" fontId="70" fillId="0" borderId="0" xfId="6" applyFont="1" applyBorder="1" applyAlignment="1">
      <alignment vertical="center" shrinkToFit="1"/>
    </xf>
    <xf numFmtId="0" fontId="83" fillId="0" borderId="0" xfId="5" applyFont="1" applyAlignment="1">
      <alignment vertical="center" wrapText="1"/>
    </xf>
    <xf numFmtId="0" fontId="40" fillId="0" borderId="0" xfId="3" applyFont="1" applyAlignment="1">
      <alignment vertical="center" wrapText="1"/>
    </xf>
    <xf numFmtId="38" fontId="70" fillId="0" borderId="0" xfId="3" applyNumberFormat="1" applyFont="1" applyAlignment="1">
      <alignment vertical="center" shrinkToFit="1"/>
    </xf>
    <xf numFmtId="0" fontId="55" fillId="0" borderId="0" xfId="3" applyFont="1" applyAlignment="1">
      <alignment vertical="top"/>
    </xf>
    <xf numFmtId="0" fontId="50" fillId="0" borderId="0" xfId="3" applyFont="1" applyAlignment="1">
      <alignment horizontal="center" vertical="center"/>
    </xf>
    <xf numFmtId="0" fontId="54" fillId="0" borderId="0" xfId="5" applyFont="1" applyAlignment="1">
      <alignment vertical="center" wrapText="1"/>
    </xf>
    <xf numFmtId="0" fontId="83" fillId="0" borderId="0" xfId="5" applyFont="1">
      <alignment vertical="center"/>
    </xf>
    <xf numFmtId="0" fontId="49" fillId="0" borderId="0" xfId="3" applyFont="1" applyAlignment="1">
      <alignment horizontal="center" vertical="center"/>
    </xf>
    <xf numFmtId="0" fontId="57" fillId="0" borderId="0" xfId="5" applyFont="1">
      <alignment vertical="center"/>
    </xf>
    <xf numFmtId="187" fontId="80" fillId="0" borderId="0" xfId="5" applyNumberFormat="1" applyFont="1" applyAlignment="1"/>
    <xf numFmtId="0" fontId="2" fillId="0" borderId="0" xfId="0" applyFont="1" applyAlignment="1">
      <alignment vertical="top"/>
    </xf>
    <xf numFmtId="0" fontId="12" fillId="0" borderId="0" xfId="0" applyFont="1" applyAlignment="1">
      <alignment vertical="top"/>
    </xf>
    <xf numFmtId="0" fontId="38" fillId="0" borderId="68" xfId="5" applyFont="1" applyBorder="1" applyAlignment="1">
      <alignment horizontal="center" vertical="center"/>
    </xf>
    <xf numFmtId="0" fontId="38" fillId="0" borderId="71" xfId="5" applyFont="1" applyBorder="1" applyAlignment="1">
      <alignment horizontal="center" vertical="center" shrinkToFit="1"/>
    </xf>
    <xf numFmtId="0" fontId="38" fillId="0" borderId="32" xfId="5" applyFont="1" applyBorder="1" applyAlignment="1">
      <alignment horizontal="right" vertical="center" wrapText="1"/>
    </xf>
    <xf numFmtId="0" fontId="38" fillId="0" borderId="32" xfId="5" applyFont="1" applyBorder="1" applyAlignment="1">
      <alignment horizontal="center" shrinkToFit="1"/>
    </xf>
    <xf numFmtId="0" fontId="38" fillId="0" borderId="70" xfId="5" applyFont="1" applyBorder="1" applyAlignment="1">
      <alignment horizontal="right" vertical="center" wrapText="1"/>
    </xf>
    <xf numFmtId="0" fontId="38" fillId="0" borderId="70" xfId="5" applyFont="1" applyBorder="1" applyAlignment="1">
      <alignment horizontal="center" vertical="top" shrinkToFit="1"/>
    </xf>
    <xf numFmtId="0" fontId="84" fillId="0" borderId="0" xfId="0" applyFont="1" applyAlignment="1">
      <alignment horizontal="centerContinuous" vertical="center"/>
    </xf>
    <xf numFmtId="0" fontId="7" fillId="0" borderId="0" xfId="5" applyFont="1" applyAlignment="1">
      <alignment horizontal="centerContinuous" vertical="center"/>
    </xf>
    <xf numFmtId="0" fontId="4" fillId="0" borderId="0" xfId="10" applyFont="1">
      <alignment vertical="center"/>
    </xf>
    <xf numFmtId="0" fontId="4" fillId="0" borderId="141" xfId="0" applyFont="1" applyBorder="1" applyAlignment="1">
      <alignment horizontal="center" vertical="center" wrapText="1"/>
    </xf>
    <xf numFmtId="0" fontId="89" fillId="0" borderId="0" xfId="0" applyFont="1">
      <alignment vertical="center"/>
    </xf>
    <xf numFmtId="0" fontId="89" fillId="0" borderId="0" xfId="0" applyFont="1" applyAlignment="1">
      <alignment vertical="top"/>
    </xf>
    <xf numFmtId="0" fontId="89" fillId="0" borderId="0" xfId="5" applyFont="1">
      <alignment vertical="center"/>
    </xf>
    <xf numFmtId="0" fontId="88" fillId="0" borderId="0" xfId="5" applyFont="1">
      <alignment vertical="center"/>
    </xf>
    <xf numFmtId="0" fontId="88" fillId="0" borderId="0" xfId="3" applyFont="1" applyAlignment="1">
      <alignment vertical="center"/>
    </xf>
    <xf numFmtId="0" fontId="88" fillId="0" borderId="0" xfId="0" applyFont="1">
      <alignment vertical="center"/>
    </xf>
    <xf numFmtId="0" fontId="90" fillId="0" borderId="0" xfId="0" applyFont="1">
      <alignment vertical="center"/>
    </xf>
    <xf numFmtId="0" fontId="88" fillId="0" borderId="0" xfId="3" applyFont="1" applyAlignment="1">
      <alignment vertical="top"/>
    </xf>
    <xf numFmtId="0" fontId="33" fillId="0" borderId="32" xfId="5" applyFont="1" applyBorder="1" applyAlignment="1">
      <alignment horizontal="center" vertical="top" shrinkToFit="1"/>
    </xf>
    <xf numFmtId="0" fontId="1" fillId="0" borderId="39" xfId="5" applyFont="1" applyBorder="1" applyAlignment="1">
      <alignment horizontal="center" vertical="center" wrapText="1"/>
    </xf>
    <xf numFmtId="179" fontId="19" fillId="3" borderId="27" xfId="2" applyNumberFormat="1" applyFont="1" applyFill="1" applyBorder="1">
      <alignment vertical="center"/>
    </xf>
    <xf numFmtId="178" fontId="19" fillId="3" borderId="19" xfId="2" applyNumberFormat="1" applyFont="1" applyFill="1" applyBorder="1">
      <alignment vertical="center"/>
    </xf>
    <xf numFmtId="178" fontId="19" fillId="3" borderId="20" xfId="2" applyNumberFormat="1" applyFont="1" applyFill="1" applyBorder="1">
      <alignment vertical="center"/>
    </xf>
    <xf numFmtId="178" fontId="19" fillId="3" borderId="112" xfId="2" applyNumberFormat="1" applyFont="1" applyFill="1" applyBorder="1">
      <alignment vertical="center"/>
    </xf>
    <xf numFmtId="0" fontId="4" fillId="0" borderId="40" xfId="0" applyFont="1" applyBorder="1">
      <alignment vertical="center"/>
    </xf>
    <xf numFmtId="177" fontId="2" fillId="0" borderId="143" xfId="2" applyNumberFormat="1" applyFont="1" applyFill="1" applyBorder="1">
      <alignment vertical="center"/>
    </xf>
    <xf numFmtId="38" fontId="19" fillId="0" borderId="145" xfId="2" applyFont="1" applyFill="1" applyBorder="1">
      <alignment vertical="center"/>
    </xf>
    <xf numFmtId="38" fontId="19" fillId="0" borderId="144" xfId="2" applyFont="1" applyFill="1" applyBorder="1">
      <alignment vertical="center"/>
    </xf>
    <xf numFmtId="0" fontId="4" fillId="0" borderId="72" xfId="0" applyFont="1" applyBorder="1">
      <alignment vertical="center"/>
    </xf>
    <xf numFmtId="177" fontId="2" fillId="0" borderId="146" xfId="2" applyNumberFormat="1" applyFont="1" applyFill="1" applyBorder="1">
      <alignment vertical="center"/>
    </xf>
    <xf numFmtId="38" fontId="19" fillId="0" borderId="147" xfId="2" applyFont="1" applyFill="1" applyBorder="1">
      <alignment vertical="center"/>
    </xf>
    <xf numFmtId="38" fontId="2" fillId="0" borderId="145" xfId="2" applyFont="1" applyFill="1" applyBorder="1">
      <alignment vertical="center"/>
    </xf>
    <xf numFmtId="38" fontId="2" fillId="0" borderId="147" xfId="2" applyFont="1" applyFill="1" applyBorder="1">
      <alignment vertical="center"/>
    </xf>
    <xf numFmtId="38" fontId="6" fillId="0" borderId="147" xfId="2" applyFont="1" applyFill="1" applyBorder="1">
      <alignment vertical="center"/>
    </xf>
    <xf numFmtId="177" fontId="2" fillId="0" borderId="148" xfId="0" applyNumberFormat="1" applyFont="1" applyBorder="1">
      <alignment vertical="center"/>
    </xf>
    <xf numFmtId="38" fontId="6" fillId="0" borderId="144" xfId="2" applyFont="1" applyFill="1" applyBorder="1">
      <alignment vertical="center"/>
    </xf>
    <xf numFmtId="178" fontId="1" fillId="3" borderId="67" xfId="2" applyNumberFormat="1" applyFont="1" applyFill="1" applyBorder="1">
      <alignment vertical="center"/>
    </xf>
    <xf numFmtId="178" fontId="19" fillId="3" borderId="67" xfId="2" applyNumberFormat="1" applyFont="1" applyFill="1" applyBorder="1">
      <alignment vertical="center"/>
    </xf>
    <xf numFmtId="0" fontId="6" fillId="0" borderId="122" xfId="0" applyFont="1" applyBorder="1" applyAlignment="1">
      <alignment horizontal="center" vertical="center" wrapText="1"/>
    </xf>
    <xf numFmtId="38" fontId="6" fillId="0" borderId="149" xfId="2" applyFont="1" applyFill="1" applyBorder="1">
      <alignment vertical="center"/>
    </xf>
    <xf numFmtId="38" fontId="19" fillId="0" borderId="149" xfId="2" applyFont="1" applyFill="1" applyBorder="1">
      <alignment vertical="center"/>
    </xf>
    <xf numFmtId="0" fontId="2" fillId="0" borderId="36" xfId="0" applyFont="1" applyBorder="1" applyAlignment="1">
      <alignment vertical="center" shrinkToFit="1"/>
    </xf>
    <xf numFmtId="0" fontId="2" fillId="0" borderId="71" xfId="5" applyFont="1" applyBorder="1" applyAlignment="1">
      <alignment horizontal="center" vertical="top" shrinkToFit="1"/>
    </xf>
    <xf numFmtId="183" fontId="33" fillId="0" borderId="71" xfId="5" applyNumberFormat="1" applyFont="1" applyBorder="1" applyAlignment="1">
      <alignment vertical="center" shrinkToFit="1"/>
    </xf>
    <xf numFmtId="183" fontId="33" fillId="0" borderId="32" xfId="5" quotePrefix="1" applyNumberFormat="1" applyFont="1" applyBorder="1" applyAlignment="1">
      <alignment horizontal="right" vertical="center" shrinkToFit="1"/>
    </xf>
    <xf numFmtId="183" fontId="33" fillId="0" borderId="32" xfId="5" applyNumberFormat="1" applyFont="1" applyBorder="1" applyAlignment="1">
      <alignment vertical="center" shrinkToFit="1"/>
    </xf>
    <xf numFmtId="0" fontId="2" fillId="0" borderId="35" xfId="5" applyFont="1" applyBorder="1" applyAlignment="1">
      <alignment horizontal="center" vertical="top" shrinkToFit="1"/>
    </xf>
    <xf numFmtId="0" fontId="33" fillId="0" borderId="0" xfId="5" applyFont="1" applyAlignment="1">
      <alignment horizontal="center" vertical="top" shrinkToFit="1"/>
    </xf>
    <xf numFmtId="0" fontId="33" fillId="0" borderId="70" xfId="5" applyFont="1" applyBorder="1" applyAlignment="1">
      <alignment horizontal="center" vertical="top" shrinkToFit="1"/>
    </xf>
    <xf numFmtId="183" fontId="33" fillId="0" borderId="35" xfId="5" applyNumberFormat="1" applyFont="1" applyBorder="1" applyAlignment="1">
      <alignment vertical="center" shrinkToFit="1"/>
    </xf>
    <xf numFmtId="183" fontId="33" fillId="0" borderId="0" xfId="5" quotePrefix="1" applyNumberFormat="1" applyFont="1" applyAlignment="1">
      <alignment horizontal="right" vertical="center" shrinkToFit="1"/>
    </xf>
    <xf numFmtId="183" fontId="33" fillId="0" borderId="0" xfId="5" applyNumberFormat="1" applyFont="1" applyAlignment="1">
      <alignment vertical="center" shrinkToFit="1"/>
    </xf>
    <xf numFmtId="183" fontId="33" fillId="0" borderId="70" xfId="5" applyNumberFormat="1" applyFont="1" applyBorder="1" applyAlignment="1">
      <alignment vertical="center" shrinkToFit="1"/>
    </xf>
    <xf numFmtId="183" fontId="33" fillId="0" borderId="75" xfId="5" quotePrefix="1" applyNumberFormat="1" applyFont="1" applyBorder="1" applyAlignment="1">
      <alignment horizontal="right" vertical="center" shrinkToFit="1"/>
    </xf>
    <xf numFmtId="183" fontId="33" fillId="0" borderId="73" xfId="5" quotePrefix="1" applyNumberFormat="1" applyFont="1" applyBorder="1" applyAlignment="1">
      <alignment horizontal="right" vertical="center" shrinkToFit="1"/>
    </xf>
    <xf numFmtId="0" fontId="4" fillId="0" borderId="40" xfId="0" applyFont="1" applyBorder="1" applyAlignment="1">
      <alignment vertical="center" shrinkToFit="1"/>
    </xf>
    <xf numFmtId="0" fontId="2" fillId="0" borderId="30" xfId="0" applyFont="1" applyBorder="1" applyAlignment="1">
      <alignment vertical="center" shrinkToFit="1"/>
    </xf>
    <xf numFmtId="0" fontId="4" fillId="0" borderId="158" xfId="0" applyFont="1" applyBorder="1" applyAlignment="1">
      <alignment vertical="center" shrinkToFit="1"/>
    </xf>
    <xf numFmtId="0" fontId="0" fillId="0" borderId="37" xfId="0" applyBorder="1" applyAlignment="1">
      <alignment horizontal="center" vertical="center"/>
    </xf>
    <xf numFmtId="0" fontId="0" fillId="0" borderId="113" xfId="0" applyBorder="1" applyAlignment="1">
      <alignment vertical="center" shrinkToFit="1"/>
    </xf>
    <xf numFmtId="0" fontId="0" fillId="0" borderId="37" xfId="0" applyBorder="1" applyAlignment="1">
      <alignment horizontal="center" vertical="center" shrinkToFit="1"/>
    </xf>
    <xf numFmtId="3" fontId="40" fillId="0" borderId="65" xfId="3" applyNumberFormat="1" applyFont="1" applyBorder="1" applyAlignment="1">
      <alignment horizontal="center" vertical="center"/>
    </xf>
    <xf numFmtId="0" fontId="40" fillId="0" borderId="62" xfId="3" applyFont="1" applyBorder="1" applyAlignment="1">
      <alignment horizontal="center" vertical="center" shrinkToFit="1"/>
    </xf>
    <xf numFmtId="0" fontId="38" fillId="0" borderId="71" xfId="5" applyFont="1" applyBorder="1" applyAlignment="1">
      <alignment horizontal="right" vertical="center" shrinkToFit="1"/>
    </xf>
    <xf numFmtId="189" fontId="33" fillId="0" borderId="65" xfId="5" applyNumberFormat="1" applyFont="1" applyBorder="1" applyAlignment="1">
      <alignment vertical="center" shrinkToFit="1"/>
    </xf>
    <xf numFmtId="0" fontId="43" fillId="0" borderId="40" xfId="5" applyFont="1" applyBorder="1" applyAlignment="1">
      <alignment vertical="center" shrinkToFit="1"/>
    </xf>
    <xf numFmtId="0" fontId="2" fillId="0" borderId="79" xfId="5" applyFont="1" applyBorder="1" applyAlignment="1">
      <alignment horizontal="center" vertical="center" shrinkToFit="1"/>
    </xf>
    <xf numFmtId="0" fontId="2" fillId="0" borderId="35" xfId="0" applyFont="1" applyBorder="1" applyAlignment="1">
      <alignment vertical="center" shrinkToFit="1"/>
    </xf>
    <xf numFmtId="0" fontId="43" fillId="0" borderId="0" xfId="5" applyFont="1" applyAlignment="1">
      <alignment vertical="center" shrinkToFit="1"/>
    </xf>
    <xf numFmtId="0" fontId="43" fillId="0" borderId="72" xfId="5" applyFont="1" applyBorder="1" applyAlignment="1">
      <alignment vertical="center" shrinkToFit="1"/>
    </xf>
    <xf numFmtId="0" fontId="31" fillId="0" borderId="0" xfId="0" applyFont="1">
      <alignment vertical="center"/>
    </xf>
    <xf numFmtId="0" fontId="31" fillId="0" borderId="0" xfId="10" applyFont="1">
      <alignment vertical="center"/>
    </xf>
    <xf numFmtId="0" fontId="72" fillId="0" borderId="0" xfId="10" applyFont="1">
      <alignment vertical="center"/>
    </xf>
    <xf numFmtId="0" fontId="91" fillId="0" borderId="0" xfId="0" applyFont="1">
      <alignment vertical="center"/>
    </xf>
    <xf numFmtId="0" fontId="2" fillId="0" borderId="0" xfId="10" applyFont="1">
      <alignment vertical="center"/>
    </xf>
    <xf numFmtId="0" fontId="8" fillId="0" borderId="0" xfId="10" applyFont="1">
      <alignment vertical="center"/>
    </xf>
    <xf numFmtId="0" fontId="92" fillId="0" borderId="0" xfId="0" applyFont="1">
      <alignment vertical="center"/>
    </xf>
    <xf numFmtId="0" fontId="19" fillId="0" borderId="40" xfId="3" applyFont="1" applyBorder="1" applyAlignment="1">
      <alignment horizontal="center" vertical="center"/>
    </xf>
    <xf numFmtId="0" fontId="2" fillId="0" borderId="70" xfId="3" applyFont="1" applyBorder="1" applyAlignment="1">
      <alignment horizontal="center" vertical="center"/>
    </xf>
    <xf numFmtId="176" fontId="19" fillId="0" borderId="39" xfId="3" applyNumberFormat="1" applyFont="1" applyBorder="1" applyAlignment="1">
      <alignment vertical="center" shrinkToFit="1"/>
    </xf>
    <xf numFmtId="0" fontId="19" fillId="0" borderId="72" xfId="3" applyFont="1" applyBorder="1" applyAlignment="1">
      <alignment horizontal="center" vertical="center"/>
    </xf>
    <xf numFmtId="0" fontId="2" fillId="0" borderId="71" xfId="3" applyFont="1" applyBorder="1" applyAlignment="1">
      <alignment horizontal="center" vertical="center"/>
    </xf>
    <xf numFmtId="176" fontId="19" fillId="0" borderId="35" xfId="3" applyNumberFormat="1" applyFont="1" applyBorder="1" applyAlignment="1">
      <alignment vertical="center" shrinkToFit="1"/>
    </xf>
    <xf numFmtId="0" fontId="19" fillId="0" borderId="40" xfId="3" quotePrefix="1" applyFont="1" applyBorder="1" applyAlignment="1">
      <alignment horizontal="center" vertical="center"/>
    </xf>
    <xf numFmtId="0" fontId="6" fillId="0" borderId="72" xfId="3" applyFont="1" applyBorder="1" applyAlignment="1">
      <alignment horizontal="center" vertical="center"/>
    </xf>
    <xf numFmtId="0" fontId="6" fillId="0" borderId="40" xfId="3" applyFont="1" applyBorder="1" applyAlignment="1">
      <alignment horizontal="center" vertical="center"/>
    </xf>
    <xf numFmtId="0" fontId="6" fillId="0" borderId="119" xfId="3" applyFont="1" applyBorder="1" applyAlignment="1">
      <alignment horizontal="center" vertical="center"/>
    </xf>
    <xf numFmtId="0" fontId="2" fillId="0" borderId="123" xfId="3" applyFont="1" applyBorder="1" applyAlignment="1">
      <alignment horizontal="center" vertical="center"/>
    </xf>
    <xf numFmtId="176" fontId="19" fillId="0" borderId="124" xfId="3" applyNumberFormat="1" applyFont="1" applyBorder="1" applyAlignment="1">
      <alignment vertical="center" shrinkToFit="1"/>
    </xf>
    <xf numFmtId="0" fontId="2" fillId="0" borderId="126" xfId="3" applyFont="1" applyBorder="1" applyAlignment="1">
      <alignment horizontal="center" vertical="center"/>
    </xf>
    <xf numFmtId="176" fontId="19" fillId="0" borderId="127" xfId="3" applyNumberFormat="1" applyFont="1" applyBorder="1" applyAlignment="1">
      <alignment vertical="center" shrinkToFit="1"/>
    </xf>
    <xf numFmtId="0" fontId="95" fillId="0" borderId="0" xfId="0" applyFont="1">
      <alignment vertical="center"/>
    </xf>
    <xf numFmtId="0" fontId="0" fillId="0" borderId="0" xfId="0" applyAlignment="1">
      <alignment vertical="center" shrinkToFit="1"/>
    </xf>
    <xf numFmtId="184" fontId="96" fillId="0" borderId="65" xfId="5" applyNumberFormat="1" applyFont="1" applyBorder="1" applyAlignment="1">
      <alignment horizontal="center" vertical="center" shrinkToFit="1"/>
    </xf>
    <xf numFmtId="0" fontId="97" fillId="0" borderId="72" xfId="5" applyFont="1" applyBorder="1" applyAlignment="1">
      <alignment horizontal="center" vertical="center"/>
    </xf>
    <xf numFmtId="0" fontId="39" fillId="0" borderId="71" xfId="3" applyFont="1" applyBorder="1" applyAlignment="1">
      <alignment horizontal="center" vertical="center"/>
    </xf>
    <xf numFmtId="0" fontId="39" fillId="0" borderId="32" xfId="3" applyFont="1" applyBorder="1" applyAlignment="1">
      <alignment horizontal="center" vertical="center"/>
    </xf>
    <xf numFmtId="0" fontId="39" fillId="0" borderId="70" xfId="3" applyFont="1" applyBorder="1" applyAlignment="1">
      <alignment horizontal="center" vertical="center"/>
    </xf>
    <xf numFmtId="0" fontId="40" fillId="0" borderId="70" xfId="3" applyFont="1" applyBorder="1" applyAlignment="1">
      <alignment horizontal="center" vertical="center"/>
    </xf>
    <xf numFmtId="0" fontId="39" fillId="0" borderId="0" xfId="3" applyFont="1" applyAlignment="1">
      <alignment horizontal="center" vertical="center"/>
    </xf>
    <xf numFmtId="0" fontId="39" fillId="0" borderId="35" xfId="3" applyFont="1" applyBorder="1" applyAlignment="1">
      <alignment horizontal="center" vertical="center"/>
    </xf>
    <xf numFmtId="181" fontId="39" fillId="0" borderId="65" xfId="3" applyNumberFormat="1" applyFont="1" applyBorder="1" applyAlignment="1">
      <alignment vertical="center"/>
    </xf>
    <xf numFmtId="0" fontId="81" fillId="0" borderId="0" xfId="3" quotePrefix="1" applyFont="1" applyAlignment="1">
      <alignment horizontal="center" vertical="center" textRotation="180"/>
    </xf>
    <xf numFmtId="0" fontId="37" fillId="0" borderId="0" xfId="3" applyFont="1" applyAlignment="1">
      <alignment horizontal="center" vertical="center"/>
    </xf>
    <xf numFmtId="0" fontId="98" fillId="0" borderId="0" xfId="3" applyFont="1" applyAlignment="1">
      <alignment vertical="center"/>
    </xf>
    <xf numFmtId="0" fontId="39" fillId="0" borderId="159" xfId="3" applyFont="1" applyBorder="1" applyAlignment="1">
      <alignment vertical="center"/>
    </xf>
    <xf numFmtId="0" fontId="39" fillId="0" borderId="36" xfId="3" applyFont="1" applyBorder="1" applyAlignment="1">
      <alignment vertical="center"/>
    </xf>
    <xf numFmtId="190" fontId="39" fillId="0" borderId="36" xfId="3" applyNumberFormat="1" applyFont="1" applyBorder="1" applyAlignment="1">
      <alignment horizontal="right" vertical="center"/>
    </xf>
    <xf numFmtId="0" fontId="39" fillId="0" borderId="64" xfId="3" applyFont="1" applyBorder="1" applyAlignment="1">
      <alignment horizontal="left" vertical="center"/>
    </xf>
    <xf numFmtId="0" fontId="39" fillId="0" borderId="40" xfId="3" applyFont="1" applyBorder="1" applyAlignment="1">
      <alignment vertical="center"/>
    </xf>
    <xf numFmtId="190" fontId="39" fillId="0" borderId="40" xfId="3" applyNumberFormat="1" applyFont="1" applyBorder="1" applyAlignment="1">
      <alignment vertical="center"/>
    </xf>
    <xf numFmtId="190" fontId="39" fillId="0" borderId="62" xfId="3" applyNumberFormat="1" applyFont="1" applyBorder="1" applyAlignment="1">
      <alignment vertical="center"/>
    </xf>
    <xf numFmtId="190" fontId="40" fillId="0" borderId="36" xfId="3" applyNumberFormat="1" applyFont="1" applyBorder="1" applyAlignment="1">
      <alignment horizontal="right" vertical="center"/>
    </xf>
    <xf numFmtId="0" fontId="39" fillId="0" borderId="72" xfId="3" applyFont="1" applyBorder="1" applyAlignment="1">
      <alignment vertical="center"/>
    </xf>
    <xf numFmtId="0" fontId="40" fillId="0" borderId="71" xfId="3" applyFont="1" applyBorder="1" applyAlignment="1">
      <alignment horizontal="center" vertical="center"/>
    </xf>
    <xf numFmtId="190" fontId="40" fillId="0" borderId="40" xfId="3" applyNumberFormat="1" applyFont="1" applyBorder="1" applyAlignment="1">
      <alignment vertical="center"/>
    </xf>
    <xf numFmtId="0" fontId="81" fillId="0" borderId="0" xfId="3" quotePrefix="1" applyFont="1" applyAlignment="1">
      <alignment vertical="center" textRotation="180"/>
    </xf>
    <xf numFmtId="0" fontId="49" fillId="0" borderId="0" xfId="3" applyFont="1" applyAlignment="1">
      <alignment vertical="center"/>
    </xf>
    <xf numFmtId="0" fontId="38" fillId="0" borderId="159" xfId="3" applyFont="1" applyBorder="1" applyAlignment="1">
      <alignment vertical="center"/>
    </xf>
    <xf numFmtId="0" fontId="38" fillId="0" borderId="65" xfId="3" applyFont="1" applyBorder="1" applyAlignment="1">
      <alignment vertical="center"/>
    </xf>
    <xf numFmtId="0" fontId="38" fillId="0" borderId="62" xfId="3" applyFont="1" applyBorder="1" applyAlignment="1">
      <alignment vertical="center"/>
    </xf>
    <xf numFmtId="190" fontId="39" fillId="0" borderId="62" xfId="3" applyNumberFormat="1" applyFont="1" applyBorder="1" applyAlignment="1">
      <alignment vertical="center" shrinkToFit="1"/>
    </xf>
    <xf numFmtId="0" fontId="38" fillId="0" borderId="64" xfId="3" applyFont="1" applyBorder="1" applyAlignment="1">
      <alignment vertical="center"/>
    </xf>
    <xf numFmtId="0" fontId="39" fillId="0" borderId="67" xfId="3" applyFont="1" applyBorder="1" applyAlignment="1">
      <alignment vertical="center"/>
    </xf>
    <xf numFmtId="190" fontId="39" fillId="0" borderId="160" xfId="3" applyNumberFormat="1" applyFont="1" applyBorder="1" applyAlignment="1">
      <alignment vertical="center"/>
    </xf>
    <xf numFmtId="190" fontId="39" fillId="0" borderId="65" xfId="3" applyNumberFormat="1" applyFont="1" applyBorder="1" applyAlignment="1">
      <alignment vertical="center"/>
    </xf>
    <xf numFmtId="190" fontId="39" fillId="0" borderId="64" xfId="3" applyNumberFormat="1" applyFont="1" applyBorder="1" applyAlignment="1">
      <alignment vertical="center"/>
    </xf>
    <xf numFmtId="0" fontId="39" fillId="0" borderId="159" xfId="3" applyFont="1" applyBorder="1" applyAlignment="1">
      <alignment horizontal="center" vertical="center"/>
    </xf>
    <xf numFmtId="190" fontId="40" fillId="0" borderId="62" xfId="3" applyNumberFormat="1" applyFont="1" applyBorder="1" applyAlignment="1">
      <alignment vertical="top" shrinkToFit="1"/>
    </xf>
    <xf numFmtId="0" fontId="40" fillId="0" borderId="62" xfId="3" applyFont="1" applyBorder="1" applyAlignment="1">
      <alignment horizontal="center" vertical="top"/>
    </xf>
    <xf numFmtId="0" fontId="40" fillId="0" borderId="64" xfId="3" applyFont="1" applyBorder="1" applyAlignment="1">
      <alignment horizontal="center" vertical="top"/>
    </xf>
    <xf numFmtId="190" fontId="50" fillId="0" borderId="0" xfId="3" applyNumberFormat="1" applyFont="1" applyAlignment="1">
      <alignment vertical="center"/>
    </xf>
    <xf numFmtId="0" fontId="40" fillId="0" borderId="32" xfId="3" applyFont="1" applyBorder="1" applyAlignment="1">
      <alignment horizontal="center" vertical="top"/>
    </xf>
    <xf numFmtId="0" fontId="4" fillId="0" borderId="32" xfId="5" applyFont="1" applyBorder="1">
      <alignment vertical="center"/>
    </xf>
    <xf numFmtId="0" fontId="4" fillId="0" borderId="65" xfId="5" applyFont="1" applyBorder="1">
      <alignment vertical="center"/>
    </xf>
    <xf numFmtId="184" fontId="50" fillId="0" borderId="65" xfId="5" applyNumberFormat="1" applyFont="1" applyBorder="1" applyAlignment="1">
      <alignment horizontal="center" vertical="center" shrinkToFit="1"/>
    </xf>
    <xf numFmtId="0" fontId="18" fillId="0" borderId="65" xfId="5" applyFont="1" applyBorder="1">
      <alignment vertical="center"/>
    </xf>
    <xf numFmtId="0" fontId="85" fillId="0" borderId="0" xfId="5" applyFont="1" applyAlignment="1"/>
    <xf numFmtId="0" fontId="85" fillId="0" borderId="0" xfId="5" applyFont="1" applyAlignment="1">
      <alignment horizontal="centerContinuous" vertical="center"/>
    </xf>
    <xf numFmtId="0" fontId="38" fillId="0" borderId="63" xfId="3" applyFont="1" applyBorder="1" applyAlignment="1">
      <alignment horizontal="center" vertical="center" wrapText="1"/>
    </xf>
    <xf numFmtId="0" fontId="39" fillId="0" borderId="40" xfId="3" applyFont="1" applyBorder="1" applyAlignment="1">
      <alignment horizontal="center" vertical="center" shrinkToFit="1"/>
    </xf>
    <xf numFmtId="0" fontId="50" fillId="0" borderId="159" xfId="3" applyFont="1" applyBorder="1" applyAlignment="1">
      <alignment horizontal="left" vertical="center" shrinkToFit="1"/>
    </xf>
    <xf numFmtId="0" fontId="50" fillId="0" borderId="61" xfId="3" applyFont="1" applyBorder="1" applyAlignment="1">
      <alignment horizontal="right" vertical="top" shrinkToFit="1"/>
    </xf>
    <xf numFmtId="0" fontId="50" fillId="0" borderId="40" xfId="3" applyFont="1" applyBorder="1" applyAlignment="1">
      <alignment horizontal="right" vertical="top" shrinkToFit="1"/>
    </xf>
    <xf numFmtId="0" fontId="70" fillId="0" borderId="65" xfId="3" applyFont="1" applyBorder="1" applyAlignment="1">
      <alignment vertical="top"/>
    </xf>
    <xf numFmtId="0" fontId="24" fillId="2" borderId="0" xfId="0" applyFont="1" applyFill="1" applyAlignment="1">
      <alignment horizontal="center" vertical="center"/>
    </xf>
    <xf numFmtId="0" fontId="0" fillId="0" borderId="0" xfId="0">
      <alignment vertical="center"/>
    </xf>
    <xf numFmtId="0" fontId="4" fillId="0" borderId="33" xfId="0" applyFont="1" applyBorder="1" applyAlignment="1">
      <alignment horizontal="center" vertical="center"/>
    </xf>
    <xf numFmtId="0" fontId="0" fillId="0" borderId="140" xfId="0" applyBorder="1" applyAlignment="1">
      <alignment horizontal="center" vertical="center"/>
    </xf>
    <xf numFmtId="0" fontId="7" fillId="0" borderId="34" xfId="0" applyFont="1" applyBorder="1" applyAlignment="1">
      <alignment horizontal="center" vertical="center"/>
    </xf>
    <xf numFmtId="0" fontId="7" fillId="0" borderId="142"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9" fillId="0" borderId="3" xfId="0" applyFont="1" applyBorder="1" applyAlignment="1">
      <alignment vertical="center" shrinkToFit="1"/>
    </xf>
    <xf numFmtId="0" fontId="39" fillId="0" borderId="4" xfId="0" applyFont="1" applyBorder="1" applyAlignment="1">
      <alignment vertical="center" shrinkToFi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73" fillId="0" borderId="1" xfId="1" applyFont="1" applyBorder="1" applyAlignment="1" applyProtection="1">
      <alignment horizontal="center" vertical="center" shrinkToFit="1"/>
    </xf>
    <xf numFmtId="0" fontId="65" fillId="0" borderId="1" xfId="0" applyFont="1" applyBorder="1" applyAlignment="1">
      <alignment horizontal="center" vertical="center" shrinkToFit="1"/>
    </xf>
    <xf numFmtId="0" fontId="65" fillId="0" borderId="13" xfId="0" applyFont="1" applyBorder="1" applyAlignment="1">
      <alignment horizontal="center"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18" fillId="0" borderId="0" xfId="0" quotePrefix="1" applyFont="1" applyAlignment="1">
      <alignment horizontal="center" vertical="center"/>
    </xf>
    <xf numFmtId="0" fontId="18" fillId="0" borderId="0" xfId="0" applyFont="1" applyAlignment="1">
      <alignment horizontal="center" vertical="center"/>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21" xfId="0" applyFont="1" applyBorder="1" applyAlignment="1">
      <alignment vertical="center" shrinkToFit="1"/>
    </xf>
    <xf numFmtId="0" fontId="6" fillId="0" borderId="22" xfId="0" applyFont="1" applyBorder="1" applyAlignment="1">
      <alignment vertical="center" shrinkToFi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vertical="center" shrinkToFit="1"/>
    </xf>
    <xf numFmtId="0" fontId="1" fillId="0" borderId="0" xfId="0" applyFont="1" applyAlignment="1">
      <alignment horizontal="right" vertical="center" shrinkToFit="1"/>
    </xf>
    <xf numFmtId="0" fontId="6" fillId="0" borderId="0" xfId="0" applyFont="1" applyAlignment="1">
      <alignment horizontal="right" vertical="center" shrinkToFit="1"/>
    </xf>
    <xf numFmtId="0" fontId="4" fillId="0" borderId="0" xfId="0" applyFont="1" applyAlignment="1">
      <alignment vertical="center" wrapText="1"/>
    </xf>
    <xf numFmtId="0" fontId="1" fillId="0" borderId="32" xfId="0" applyFont="1" applyBorder="1" applyAlignment="1">
      <alignment horizontal="left" vertical="center" wrapText="1"/>
    </xf>
    <xf numFmtId="0" fontId="1" fillId="0" borderId="0" xfId="0" applyFont="1" applyAlignment="1">
      <alignment horizontal="lef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9" fillId="0" borderId="0" xfId="0" quotePrefix="1" applyFont="1" applyAlignment="1">
      <alignment horizontal="center" vertical="center" shrinkToFit="1"/>
    </xf>
    <xf numFmtId="0" fontId="19" fillId="0" borderId="0" xfId="0" applyFont="1" applyAlignment="1">
      <alignment horizontal="center" vertical="center" shrinkToFit="1"/>
    </xf>
    <xf numFmtId="0" fontId="6" fillId="0" borderId="24" xfId="0" applyFont="1" applyBorder="1" applyAlignment="1">
      <alignment vertical="center" wrapText="1"/>
    </xf>
    <xf numFmtId="0" fontId="6" fillId="0" borderId="25" xfId="0" applyFont="1" applyBorder="1">
      <alignment vertical="center"/>
    </xf>
    <xf numFmtId="0" fontId="6" fillId="0" borderId="26" xfId="0" applyFont="1" applyBorder="1">
      <alignment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6" xfId="0" applyFont="1" applyBorder="1" applyAlignment="1">
      <alignment horizontal="center" vertical="center" wrapText="1"/>
    </xf>
    <xf numFmtId="0" fontId="7" fillId="0" borderId="0" xfId="0" applyFont="1" applyAlignment="1">
      <alignment vertical="center" shrinkToFit="1"/>
    </xf>
    <xf numFmtId="0" fontId="4" fillId="0" borderId="0" xfId="0" applyFont="1" applyAlignment="1">
      <alignment horizontal="center" vertical="center" shrinkToFit="1"/>
    </xf>
    <xf numFmtId="0" fontId="19" fillId="0" borderId="0" xfId="0" applyFont="1" applyAlignment="1">
      <alignment vertical="center" shrinkToFit="1"/>
    </xf>
    <xf numFmtId="0" fontId="4" fillId="0" borderId="33" xfId="0" applyFont="1" applyBorder="1" applyAlignment="1">
      <alignment horizontal="center" vertical="center" shrinkToFit="1"/>
    </xf>
    <xf numFmtId="0" fontId="4" fillId="0" borderId="37" xfId="0" applyFont="1" applyBorder="1" applyAlignment="1">
      <alignment horizontal="center" vertical="center" shrinkToFit="1"/>
    </xf>
    <xf numFmtId="0" fontId="7" fillId="0" borderId="35" xfId="0" applyFont="1" applyBorder="1">
      <alignment vertical="center"/>
    </xf>
    <xf numFmtId="0" fontId="7" fillId="0" borderId="36" xfId="0" applyFont="1" applyBorder="1">
      <alignment vertical="center"/>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0" fontId="1" fillId="0" borderId="32" xfId="0" applyFont="1" applyBorder="1" applyAlignment="1">
      <alignment vertical="center" wrapText="1"/>
    </xf>
    <xf numFmtId="0" fontId="1" fillId="0" borderId="0" xfId="0" applyFont="1" applyAlignment="1">
      <alignment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12" fillId="0" borderId="0" xfId="0" applyFont="1" applyAlignment="1">
      <alignment horizontal="center"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9" fillId="0" borderId="17" xfId="0" applyFont="1" applyBorder="1" applyAlignment="1">
      <alignment vertical="center" shrinkToFit="1"/>
    </xf>
    <xf numFmtId="0" fontId="19" fillId="0" borderId="28" xfId="0" applyFont="1" applyBorder="1" applyAlignment="1">
      <alignment vertical="center" shrinkToFit="1"/>
    </xf>
    <xf numFmtId="0" fontId="19" fillId="0" borderId="29" xfId="0" applyFont="1" applyBorder="1" applyAlignment="1">
      <alignment vertical="center" shrinkToFit="1"/>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3" xfId="0" applyFont="1" applyBorder="1" applyAlignment="1">
      <alignment horizontal="center" vertical="center" shrinkToFit="1"/>
    </xf>
    <xf numFmtId="0" fontId="21" fillId="0" borderId="12" xfId="0" applyFont="1" applyBorder="1" applyAlignment="1">
      <alignment horizontal="center" vertical="center"/>
    </xf>
    <xf numFmtId="0" fontId="21" fillId="0" borderId="1" xfId="0" applyFont="1" applyBorder="1" applyAlignment="1">
      <alignment horizontal="center" vertical="center"/>
    </xf>
    <xf numFmtId="0" fontId="19" fillId="0" borderId="4" xfId="0" applyFont="1" applyBorder="1" applyAlignment="1">
      <alignment vertical="center" shrinkToFit="1"/>
    </xf>
    <xf numFmtId="0" fontId="19" fillId="0" borderId="1" xfId="0" applyFont="1" applyBorder="1" applyAlignment="1">
      <alignment vertical="center" shrinkToFit="1"/>
    </xf>
    <xf numFmtId="0" fontId="19" fillId="0" borderId="13" xfId="0" applyFont="1" applyBorder="1" applyAlignment="1">
      <alignment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9" fillId="0" borderId="23"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6" xfId="0" applyFont="1" applyBorder="1" applyAlignment="1">
      <alignment horizontal="center" vertical="center" shrinkToFit="1"/>
    </xf>
    <xf numFmtId="0" fontId="2" fillId="0" borderId="35" xfId="0" applyFont="1" applyBorder="1" applyAlignment="1">
      <alignment vertical="center" shrinkToFi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5" xfId="0" applyFont="1" applyBorder="1" applyAlignment="1">
      <alignment vertical="center" shrinkToFit="1"/>
    </xf>
    <xf numFmtId="0" fontId="19" fillId="0" borderId="16" xfId="0" applyFont="1" applyBorder="1" applyAlignment="1">
      <alignment vertical="center" shrinkToFit="1"/>
    </xf>
    <xf numFmtId="0" fontId="4"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2" xfId="0" applyFont="1" applyBorder="1" applyAlignment="1">
      <alignment horizontal="center" vertical="center" wrapText="1"/>
    </xf>
    <xf numFmtId="176" fontId="19" fillId="0" borderId="2" xfId="0" applyNumberFormat="1" applyFont="1" applyBorder="1">
      <alignment vertical="center"/>
    </xf>
    <xf numFmtId="176" fontId="19" fillId="0" borderId="4" xfId="0" applyNumberFormat="1" applyFont="1" applyBorder="1">
      <alignment vertical="center"/>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30"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30" xfId="0" applyFont="1" applyBorder="1" applyAlignment="1">
      <alignment horizontal="center" vertical="center"/>
    </xf>
    <xf numFmtId="0" fontId="16" fillId="0" borderId="0" xfId="0" applyFont="1" applyAlignment="1">
      <alignment vertical="top" wrapText="1"/>
    </xf>
    <xf numFmtId="0" fontId="4" fillId="0" borderId="14" xfId="0" applyFont="1" applyBorder="1" applyAlignment="1">
      <alignment horizontal="center" vertical="center" wrapText="1"/>
    </xf>
    <xf numFmtId="176" fontId="19" fillId="0" borderId="23" xfId="0" applyNumberFormat="1" applyFont="1" applyBorder="1">
      <alignment vertical="center"/>
    </xf>
    <xf numFmtId="176" fontId="19" fillId="0" borderId="22" xfId="0" applyNumberFormat="1" applyFont="1" applyBorder="1">
      <alignment vertical="center"/>
    </xf>
    <xf numFmtId="176" fontId="4" fillId="0" borderId="20"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31" xfId="0" applyNumberFormat="1" applyFont="1" applyBorder="1" applyAlignment="1">
      <alignment horizontal="center" vertical="center"/>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38" fillId="0" borderId="35" xfId="0" applyFont="1" applyBorder="1" applyAlignment="1">
      <alignment vertical="center" shrinkToFit="1"/>
    </xf>
    <xf numFmtId="0" fontId="32" fillId="0" borderId="35" xfId="0" applyFont="1" applyBorder="1" applyAlignment="1">
      <alignment vertical="center" shrinkToFit="1"/>
    </xf>
    <xf numFmtId="0" fontId="0" fillId="0" borderId="35" xfId="0" applyBorder="1" applyAlignment="1">
      <alignment vertical="center" shrinkToFit="1"/>
    </xf>
    <xf numFmtId="0" fontId="27" fillId="0" borderId="57"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52" xfId="0" applyFont="1" applyBorder="1" applyAlignment="1">
      <alignment horizontal="center" vertical="center" shrinkToFit="1"/>
    </xf>
    <xf numFmtId="0" fontId="27" fillId="0" borderId="52" xfId="0" applyFont="1" applyBorder="1" applyAlignment="1">
      <alignment horizontal="left" vertical="center" shrinkToFit="1"/>
    </xf>
    <xf numFmtId="0" fontId="27" fillId="0" borderId="48"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51" xfId="0" applyFont="1" applyBorder="1" applyAlignment="1">
      <alignment vertical="center" wrapText="1"/>
    </xf>
    <xf numFmtId="0" fontId="27" fillId="0" borderId="50" xfId="0" applyFont="1" applyBorder="1" applyAlignment="1">
      <alignment vertical="center" wrapText="1"/>
    </xf>
    <xf numFmtId="0" fontId="27" fillId="0" borderId="49" xfId="0" applyFont="1" applyBorder="1" applyAlignment="1">
      <alignment vertical="center" wrapText="1"/>
    </xf>
    <xf numFmtId="0" fontId="27" fillId="0" borderId="47" xfId="0" applyFont="1" applyBorder="1" applyAlignment="1">
      <alignment vertical="center" wrapText="1"/>
    </xf>
    <xf numFmtId="0" fontId="27" fillId="0" borderId="46" xfId="0" applyFont="1" applyBorder="1" applyAlignment="1">
      <alignment vertical="center" wrapText="1"/>
    </xf>
    <xf numFmtId="0" fontId="27" fillId="0" borderId="60" xfId="0" applyFont="1" applyBorder="1" applyAlignment="1">
      <alignment vertical="center" wrapText="1"/>
    </xf>
    <xf numFmtId="0" fontId="7" fillId="0" borderId="51" xfId="0" quotePrefix="1" applyFont="1" applyBorder="1" applyAlignment="1">
      <alignment horizontal="center" vertical="center"/>
    </xf>
    <xf numFmtId="0" fontId="7" fillId="0" borderId="50" xfId="0" applyFont="1" applyBorder="1" applyAlignment="1">
      <alignment horizontal="center" vertical="center"/>
    </xf>
    <xf numFmtId="0" fontId="7" fillId="0" borderId="49" xfId="0" applyFont="1" applyBorder="1" applyAlignment="1">
      <alignment horizontal="center" vertical="center"/>
    </xf>
    <xf numFmtId="58" fontId="32" fillId="0" borderId="0" xfId="0" quotePrefix="1" applyNumberFormat="1" applyFont="1" applyAlignment="1">
      <alignment horizontal="center" vertical="center"/>
    </xf>
    <xf numFmtId="0" fontId="32" fillId="0" borderId="0" xfId="0" applyFont="1" applyAlignment="1">
      <alignment horizontal="center" vertical="center"/>
    </xf>
    <xf numFmtId="0" fontId="7" fillId="0" borderId="57" xfId="0" applyFont="1" applyBorder="1" applyAlignment="1">
      <alignment horizontal="center" vertical="center"/>
    </xf>
    <xf numFmtId="0" fontId="7" fillId="0" borderId="56" xfId="0" applyFont="1" applyBorder="1" applyAlignment="1">
      <alignment horizontal="center" vertical="center"/>
    </xf>
    <xf numFmtId="0" fontId="7" fillId="0" borderId="55" xfId="0" applyFont="1" applyBorder="1" applyAlignment="1">
      <alignment horizontal="center" vertical="center"/>
    </xf>
    <xf numFmtId="0" fontId="8" fillId="0" borderId="51" xfId="0" quotePrefix="1" applyFont="1" applyBorder="1" applyAlignment="1">
      <alignment horizontal="center" vertical="center"/>
    </xf>
    <xf numFmtId="0" fontId="8" fillId="0" borderId="50" xfId="0" applyFont="1" applyBorder="1" applyAlignment="1">
      <alignment horizontal="center" vertical="center"/>
    </xf>
    <xf numFmtId="0" fontId="8" fillId="0" borderId="49" xfId="0" applyFont="1" applyBorder="1" applyAlignment="1">
      <alignment horizontal="center" vertical="center"/>
    </xf>
    <xf numFmtId="0" fontId="7" fillId="0" borderId="47" xfId="0" applyFont="1" applyBorder="1">
      <alignment vertical="center"/>
    </xf>
    <xf numFmtId="0" fontId="7" fillId="0" borderId="46" xfId="0" applyFont="1" applyBorder="1">
      <alignment vertical="center"/>
    </xf>
    <xf numFmtId="0" fontId="7" fillId="0" borderId="45" xfId="0" applyFont="1" applyBorder="1">
      <alignment vertical="center"/>
    </xf>
    <xf numFmtId="0" fontId="31" fillId="0" borderId="0" xfId="0" applyFont="1" applyAlignment="1">
      <alignment vertical="center" wrapText="1"/>
    </xf>
    <xf numFmtId="0" fontId="28" fillId="0" borderId="53" xfId="0" applyFont="1" applyBorder="1" applyAlignment="1">
      <alignment horizontal="center" vertical="center" wrapText="1"/>
    </xf>
    <xf numFmtId="0" fontId="28" fillId="0" borderId="42" xfId="0" applyFont="1" applyBorder="1" applyAlignment="1">
      <alignment horizontal="center" vertical="center" wrapText="1"/>
    </xf>
    <xf numFmtId="0" fontId="27" fillId="0" borderId="45" xfId="0" applyFont="1" applyBorder="1" applyAlignment="1">
      <alignment vertical="center" wrapText="1"/>
    </xf>
    <xf numFmtId="0" fontId="19" fillId="0" borderId="64" xfId="0" applyFont="1" applyBorder="1" applyAlignment="1">
      <alignment vertical="center" shrinkToFit="1"/>
    </xf>
    <xf numFmtId="0" fontId="19" fillId="0" borderId="65" xfId="0" applyFont="1" applyBorder="1" applyAlignment="1">
      <alignment vertical="center" shrinkToFit="1"/>
    </xf>
    <xf numFmtId="0" fontId="19" fillId="0" borderId="62" xfId="0" applyFont="1" applyBorder="1" applyAlignment="1">
      <alignment vertical="center" shrinkToFit="1"/>
    </xf>
    <xf numFmtId="0" fontId="8" fillId="0" borderId="0" xfId="0" quotePrefix="1" applyFont="1" applyAlignment="1">
      <alignment horizontal="center" vertical="center" textRotation="180" wrapText="1"/>
    </xf>
    <xf numFmtId="178" fontId="19" fillId="3" borderId="150" xfId="2" applyNumberFormat="1" applyFont="1" applyFill="1" applyBorder="1" applyAlignment="1">
      <alignment vertical="center"/>
    </xf>
    <xf numFmtId="0" fontId="0" fillId="0" borderId="151" xfId="0" applyBorder="1">
      <alignment vertical="center"/>
    </xf>
    <xf numFmtId="178" fontId="19" fillId="3" borderId="20" xfId="2" applyNumberFormat="1" applyFont="1" applyFill="1" applyBorder="1" applyAlignment="1">
      <alignment vertical="center"/>
    </xf>
    <xf numFmtId="0" fontId="0" fillId="0" borderId="21" xfId="0" applyBorder="1">
      <alignment vertical="center"/>
    </xf>
    <xf numFmtId="177" fontId="6" fillId="0" borderId="152" xfId="2" applyNumberFormat="1" applyFont="1" applyFill="1" applyBorder="1" applyAlignment="1">
      <alignment vertical="center"/>
    </xf>
    <xf numFmtId="0" fontId="0" fillId="0" borderId="153" xfId="0" applyBorder="1">
      <alignment vertical="center"/>
    </xf>
    <xf numFmtId="177" fontId="6" fillId="0" borderId="154" xfId="2" applyNumberFormat="1" applyFont="1" applyFill="1" applyBorder="1" applyAlignment="1">
      <alignment vertical="center"/>
    </xf>
    <xf numFmtId="0" fontId="0" fillId="0" borderId="155" xfId="0" applyBorder="1">
      <alignment vertical="center"/>
    </xf>
    <xf numFmtId="177" fontId="6" fillId="0" borderId="156" xfId="2" applyNumberFormat="1" applyFont="1" applyFill="1" applyBorder="1" applyAlignment="1">
      <alignment vertical="center"/>
    </xf>
    <xf numFmtId="0" fontId="0" fillId="0" borderId="157" xfId="0" applyBorder="1">
      <alignment vertical="center"/>
    </xf>
    <xf numFmtId="177" fontId="6" fillId="3" borderId="71" xfId="0" applyNumberFormat="1" applyFont="1" applyFill="1" applyBorder="1" applyAlignment="1">
      <alignment horizontal="center" vertical="center" wrapText="1"/>
    </xf>
    <xf numFmtId="177" fontId="6" fillId="3" borderId="70" xfId="0" applyNumberFormat="1" applyFont="1" applyFill="1" applyBorder="1" applyAlignment="1">
      <alignment horizontal="center" vertical="center"/>
    </xf>
    <xf numFmtId="0" fontId="19" fillId="0" borderId="64"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62" xfId="0" applyFont="1" applyBorder="1" applyAlignment="1">
      <alignment horizontal="center" vertical="center" shrinkToFit="1"/>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0" borderId="20" xfId="0" applyFont="1" applyBorder="1" applyAlignment="1">
      <alignment horizontal="center" vertical="center" shrinkToFit="1"/>
    </xf>
    <xf numFmtId="0" fontId="6" fillId="0" borderId="31" xfId="0" applyFont="1" applyBorder="1" applyAlignment="1">
      <alignment horizontal="center" vertical="center" shrinkToFit="1"/>
    </xf>
    <xf numFmtId="177" fontId="6" fillId="0" borderId="143" xfId="0" applyNumberFormat="1" applyFont="1" applyBorder="1" applyAlignment="1">
      <alignment horizontal="center" vertical="center" wrapText="1"/>
    </xf>
    <xf numFmtId="0" fontId="0" fillId="0" borderId="36" xfId="0" applyBorder="1">
      <alignment vertical="center"/>
    </xf>
    <xf numFmtId="177" fontId="6" fillId="0" borderId="144" xfId="0" applyNumberFormat="1" applyFont="1" applyBorder="1" applyAlignment="1">
      <alignment horizontal="center" vertical="center"/>
    </xf>
    <xf numFmtId="0" fontId="0" fillId="0" borderId="40" xfId="0" applyBorder="1">
      <alignment vertical="center"/>
    </xf>
    <xf numFmtId="0" fontId="20" fillId="0" borderId="0" xfId="0" applyFont="1" applyAlignment="1"/>
    <xf numFmtId="0" fontId="6" fillId="0" borderId="27" xfId="0" applyFont="1" applyBorder="1" applyAlignment="1">
      <alignment horizontal="center" vertical="center" shrinkToFit="1"/>
    </xf>
    <xf numFmtId="0" fontId="6" fillId="0" borderId="29" xfId="0" applyFont="1" applyBorder="1" applyAlignment="1">
      <alignment horizontal="center" vertical="center" shrinkToFit="1"/>
    </xf>
    <xf numFmtId="0" fontId="19" fillId="0" borderId="64" xfId="0" applyFont="1" applyBorder="1" applyAlignment="1">
      <alignment horizontal="left" vertical="center" shrinkToFit="1"/>
    </xf>
    <xf numFmtId="0" fontId="19" fillId="0" borderId="65" xfId="0" applyFont="1" applyBorder="1" applyAlignment="1">
      <alignment horizontal="left" vertical="center" shrinkToFit="1"/>
    </xf>
    <xf numFmtId="0" fontId="19" fillId="0" borderId="62" xfId="0" applyFont="1" applyBorder="1" applyAlignment="1">
      <alignment horizontal="left" vertical="center" shrinkToFit="1"/>
    </xf>
    <xf numFmtId="0" fontId="99" fillId="0" borderId="0" xfId="3" quotePrefix="1" applyFont="1" applyAlignment="1">
      <alignment horizontal="center" vertical="center"/>
    </xf>
    <xf numFmtId="0" fontId="42" fillId="0" borderId="0" xfId="5" applyAlignment="1">
      <alignment horizontal="center" vertical="center"/>
    </xf>
    <xf numFmtId="0" fontId="39" fillId="0" borderId="65" xfId="3" applyFont="1" applyBorder="1" applyAlignment="1">
      <alignment horizontal="center" vertical="center"/>
    </xf>
    <xf numFmtId="0" fontId="39" fillId="0" borderId="62" xfId="3" applyFont="1" applyBorder="1" applyAlignment="1">
      <alignment horizontal="center" vertical="center"/>
    </xf>
    <xf numFmtId="181" fontId="39" fillId="0" borderId="65" xfId="3" applyNumberFormat="1" applyFont="1" applyBorder="1" applyAlignment="1">
      <alignment vertical="center"/>
    </xf>
    <xf numFmtId="181" fontId="39" fillId="0" borderId="62" xfId="3" applyNumberFormat="1" applyFont="1" applyBorder="1" applyAlignment="1">
      <alignment vertical="center"/>
    </xf>
    <xf numFmtId="0" fontId="39" fillId="0" borderId="64" xfId="3" applyFont="1" applyBorder="1" applyAlignment="1">
      <alignment horizontal="center" vertical="center"/>
    </xf>
    <xf numFmtId="0" fontId="39" fillId="0" borderId="71" xfId="3" applyFont="1" applyBorder="1" applyAlignment="1">
      <alignment horizontal="center" vertical="center"/>
    </xf>
    <xf numFmtId="0" fontId="39" fillId="0" borderId="70" xfId="3" applyFont="1" applyBorder="1" applyAlignment="1">
      <alignment horizontal="center" vertical="center"/>
    </xf>
    <xf numFmtId="0" fontId="40" fillId="0" borderId="71" xfId="3" applyFont="1" applyBorder="1" applyAlignment="1">
      <alignment horizontal="center" vertical="center"/>
    </xf>
    <xf numFmtId="0" fontId="40" fillId="0" borderId="70" xfId="3" applyFont="1" applyBorder="1" applyAlignment="1">
      <alignment horizontal="center" vertical="center"/>
    </xf>
    <xf numFmtId="0" fontId="49" fillId="0" borderId="0" xfId="3" applyFont="1" applyAlignment="1">
      <alignment vertical="center"/>
    </xf>
    <xf numFmtId="0" fontId="40" fillId="0" borderId="35" xfId="3" applyFont="1" applyBorder="1" applyAlignment="1">
      <alignment horizontal="center" vertical="center"/>
    </xf>
    <xf numFmtId="0" fontId="0" fillId="0" borderId="35" xfId="0" applyBorder="1" applyAlignment="1">
      <alignment horizontal="center" vertical="center"/>
    </xf>
    <xf numFmtId="0" fontId="38" fillId="0" borderId="64" xfId="3" applyFont="1" applyBorder="1" applyAlignment="1">
      <alignment horizontal="center" vertical="center" wrapText="1"/>
    </xf>
    <xf numFmtId="0" fontId="38" fillId="0" borderId="65" xfId="3" applyFont="1" applyBorder="1" applyAlignment="1">
      <alignment horizontal="center" vertical="center"/>
    </xf>
    <xf numFmtId="0" fontId="38" fillId="0" borderId="62" xfId="3" applyFont="1" applyBorder="1" applyAlignment="1">
      <alignment horizontal="center" vertical="center"/>
    </xf>
    <xf numFmtId="0" fontId="39" fillId="0" borderId="64" xfId="3" applyFont="1" applyBorder="1" applyAlignment="1">
      <alignment horizontal="center" vertical="center" wrapText="1"/>
    </xf>
    <xf numFmtId="0" fontId="39" fillId="0" borderId="65" xfId="3" applyFont="1" applyBorder="1" applyAlignment="1">
      <alignment horizontal="center" vertical="center" wrapText="1"/>
    </xf>
    <xf numFmtId="0" fontId="39" fillId="0" borderId="62" xfId="3" applyFont="1" applyBorder="1" applyAlignment="1">
      <alignment horizontal="center" vertical="center" wrapText="1"/>
    </xf>
    <xf numFmtId="0" fontId="81" fillId="0" borderId="0" xfId="3" quotePrefix="1" applyFont="1" applyAlignment="1">
      <alignment horizontal="center" vertical="center" textRotation="180"/>
    </xf>
    <xf numFmtId="0" fontId="18" fillId="0" borderId="0" xfId="3" applyFont="1" applyAlignment="1">
      <alignment vertical="center" wrapText="1"/>
    </xf>
    <xf numFmtId="0" fontId="39" fillId="0" borderId="32" xfId="3" applyFont="1" applyBorder="1" applyAlignment="1">
      <alignment horizontal="center" vertical="center"/>
    </xf>
    <xf numFmtId="0" fontId="38" fillId="0" borderId="69" xfId="5" applyFont="1" applyBorder="1" applyAlignment="1">
      <alignment horizontal="center" vertical="center" wrapText="1"/>
    </xf>
    <xf numFmtId="0" fontId="2" fillId="0" borderId="71" xfId="5" applyFont="1" applyBorder="1" applyAlignment="1">
      <alignment horizontal="center" vertical="center" wrapText="1"/>
    </xf>
    <xf numFmtId="0" fontId="2" fillId="0" borderId="36" xfId="5" applyFont="1" applyBorder="1" applyAlignment="1">
      <alignment horizontal="center" vertical="center" wrapText="1"/>
    </xf>
    <xf numFmtId="0" fontId="2" fillId="0" borderId="32" xfId="5" applyFont="1" applyBorder="1" applyAlignment="1">
      <alignment horizontal="center" vertical="center" wrapText="1"/>
    </xf>
    <xf numFmtId="0" fontId="2" fillId="0" borderId="72" xfId="5" applyFont="1" applyBorder="1" applyAlignment="1">
      <alignment horizontal="center" vertical="center" wrapText="1"/>
    </xf>
    <xf numFmtId="0" fontId="2" fillId="0" borderId="70" xfId="5" applyFont="1" applyBorder="1" applyAlignment="1">
      <alignment horizontal="center" vertical="center" wrapText="1"/>
    </xf>
    <xf numFmtId="0" fontId="2" fillId="0" borderId="40" xfId="5" applyFont="1" applyBorder="1" applyAlignment="1">
      <alignment horizontal="center" vertical="center" wrapText="1"/>
    </xf>
    <xf numFmtId="0" fontId="33" fillId="0" borderId="72" xfId="5" applyFont="1" applyBorder="1" applyAlignment="1">
      <alignment vertical="center" shrinkToFit="1"/>
    </xf>
    <xf numFmtId="0" fontId="33" fillId="0" borderId="65" xfId="5" applyFont="1" applyBorder="1" applyAlignment="1">
      <alignment vertical="center" shrinkToFit="1"/>
    </xf>
    <xf numFmtId="0" fontId="33" fillId="0" borderId="0" xfId="5" applyFont="1" applyAlignment="1">
      <alignment horizontal="right" vertical="center" shrinkToFit="1"/>
    </xf>
    <xf numFmtId="0" fontId="33" fillId="0" borderId="72" xfId="5" applyFont="1" applyBorder="1" applyAlignment="1">
      <alignment horizontal="right" vertical="center" shrinkToFit="1"/>
    </xf>
    <xf numFmtId="0" fontId="2" fillId="0" borderId="64" xfId="5" applyFont="1" applyBorder="1" applyAlignment="1">
      <alignment horizontal="center" vertical="center" textRotation="255" shrinkToFit="1"/>
    </xf>
    <xf numFmtId="0" fontId="2" fillId="0" borderId="65" xfId="5" applyFont="1" applyBorder="1" applyAlignment="1">
      <alignment horizontal="center" vertical="center" textRotation="255" shrinkToFit="1"/>
    </xf>
    <xf numFmtId="0" fontId="2" fillId="0" borderId="62" xfId="5" applyFont="1" applyBorder="1" applyAlignment="1">
      <alignment horizontal="center" vertical="center" textRotation="255" shrinkToFit="1"/>
    </xf>
    <xf numFmtId="0" fontId="33" fillId="0" borderId="32" xfId="5" applyFont="1" applyBorder="1" applyAlignment="1">
      <alignment horizontal="left" vertical="center" shrinkToFit="1"/>
    </xf>
    <xf numFmtId="0" fontId="33" fillId="0" borderId="72" xfId="5" applyFont="1" applyBorder="1" applyAlignment="1">
      <alignment horizontal="left" vertical="center" shrinkToFit="1"/>
    </xf>
    <xf numFmtId="0" fontId="2" fillId="0" borderId="64" xfId="5" applyFont="1" applyBorder="1" applyAlignment="1">
      <alignment horizontal="left" vertical="top" shrinkToFit="1"/>
    </xf>
    <xf numFmtId="0" fontId="33" fillId="0" borderId="65" xfId="5" applyFont="1" applyBorder="1" applyAlignment="1">
      <alignment horizontal="center" vertical="center" shrinkToFit="1"/>
    </xf>
    <xf numFmtId="0" fontId="2" fillId="0" borderId="65" xfId="5" applyFont="1" applyBorder="1" applyAlignment="1">
      <alignment horizontal="center" vertical="center" shrinkToFit="1"/>
    </xf>
    <xf numFmtId="0" fontId="2" fillId="0" borderId="69" xfId="5" applyFont="1" applyBorder="1" applyAlignment="1">
      <alignment horizontal="center" vertical="center" wrapText="1"/>
    </xf>
    <xf numFmtId="0" fontId="2" fillId="0" borderId="69" xfId="5" applyFont="1" applyBorder="1" applyAlignment="1">
      <alignment horizontal="center" vertical="top" wrapText="1"/>
    </xf>
    <xf numFmtId="0" fontId="50" fillId="0" borderId="35" xfId="5" applyFont="1" applyBorder="1" applyAlignment="1">
      <alignment horizontal="center" vertical="center" shrinkToFit="1"/>
    </xf>
    <xf numFmtId="0" fontId="50" fillId="0" borderId="36" xfId="5" applyFont="1" applyBorder="1" applyAlignment="1">
      <alignment horizontal="center" vertical="center" shrinkToFit="1"/>
    </xf>
    <xf numFmtId="0" fontId="50" fillId="0" borderId="0" xfId="5" applyFont="1" applyAlignment="1">
      <alignment horizontal="center" vertical="center" shrinkToFit="1"/>
    </xf>
    <xf numFmtId="0" fontId="50" fillId="0" borderId="72" xfId="5" applyFont="1" applyBorder="1" applyAlignment="1">
      <alignment horizontal="center" vertical="center" shrinkToFit="1"/>
    </xf>
    <xf numFmtId="0" fontId="50" fillId="0" borderId="39" xfId="5" applyFont="1" applyBorder="1" applyAlignment="1">
      <alignment horizontal="center" vertical="center" wrapText="1"/>
    </xf>
    <xf numFmtId="0" fontId="50" fillId="0" borderId="40" xfId="5" applyFont="1" applyBorder="1" applyAlignment="1">
      <alignment horizontal="center" vertical="center" wrapText="1"/>
    </xf>
    <xf numFmtId="0" fontId="38" fillId="0" borderId="35" xfId="5" applyFont="1" applyBorder="1">
      <alignment vertical="center"/>
    </xf>
    <xf numFmtId="0" fontId="38" fillId="0" borderId="36" xfId="5" applyFont="1" applyBorder="1">
      <alignment vertical="center"/>
    </xf>
    <xf numFmtId="0" fontId="2" fillId="0" borderId="35" xfId="5" applyFont="1" applyBorder="1" applyAlignment="1">
      <alignment horizontal="center" vertical="center" wrapText="1"/>
    </xf>
    <xf numFmtId="0" fontId="2" fillId="0" borderId="39" xfId="5" applyFont="1" applyBorder="1" applyAlignment="1">
      <alignment horizontal="center" vertical="center" wrapText="1"/>
    </xf>
    <xf numFmtId="0" fontId="38" fillId="0" borderId="0" xfId="5" applyFont="1">
      <alignment vertical="center"/>
    </xf>
    <xf numFmtId="0" fontId="38" fillId="0" borderId="72" xfId="5" applyFont="1" applyBorder="1">
      <alignment vertical="center"/>
    </xf>
    <xf numFmtId="0" fontId="38" fillId="0" borderId="39" xfId="5" applyFont="1" applyBorder="1">
      <alignment vertical="center"/>
    </xf>
    <xf numFmtId="0" fontId="38" fillId="0" borderId="40" xfId="5" applyFont="1" applyBorder="1">
      <alignment vertical="center"/>
    </xf>
    <xf numFmtId="0" fontId="2" fillId="0" borderId="75" xfId="5" applyFont="1" applyBorder="1" applyAlignment="1">
      <alignment horizontal="center" vertical="center" wrapText="1"/>
    </xf>
    <xf numFmtId="0" fontId="0" fillId="0" borderId="73" xfId="0" applyBorder="1" applyAlignment="1">
      <alignment horizontal="center" vertical="center" wrapText="1"/>
    </xf>
    <xf numFmtId="0" fontId="2" fillId="0" borderId="68" xfId="5" applyFont="1" applyBorder="1" applyAlignment="1">
      <alignment horizontal="center" vertical="center" wrapText="1"/>
    </xf>
    <xf numFmtId="0" fontId="2" fillId="0" borderId="64" xfId="5" applyFont="1" applyBorder="1" applyAlignment="1">
      <alignment horizontal="justify" vertical="top" wrapText="1"/>
    </xf>
    <xf numFmtId="0" fontId="2" fillId="0" borderId="65" xfId="5" applyFont="1" applyBorder="1" applyAlignment="1">
      <alignment horizontal="justify" vertical="top" wrapText="1"/>
    </xf>
    <xf numFmtId="0" fontId="2" fillId="0" borderId="62" xfId="5" applyFont="1" applyBorder="1" applyAlignment="1">
      <alignment horizontal="justify" vertical="top" wrapText="1"/>
    </xf>
    <xf numFmtId="0" fontId="33" fillId="0" borderId="32" xfId="5" applyFont="1" applyBorder="1" applyAlignment="1">
      <alignment horizontal="center" vertical="top" shrinkToFit="1"/>
    </xf>
    <xf numFmtId="0" fontId="33" fillId="0" borderId="72" xfId="5" applyFont="1" applyBorder="1" applyAlignment="1">
      <alignment horizontal="center" vertical="top" shrinkToFit="1"/>
    </xf>
    <xf numFmtId="0" fontId="33" fillId="0" borderId="35" xfId="5" applyFont="1" applyBorder="1" applyAlignment="1">
      <alignment vertical="center" shrinkToFit="1"/>
    </xf>
    <xf numFmtId="0" fontId="33" fillId="0" borderId="36" xfId="5" applyFont="1" applyBorder="1" applyAlignment="1">
      <alignment vertical="center" shrinkToFit="1"/>
    </xf>
    <xf numFmtId="0" fontId="33" fillId="0" borderId="40" xfId="5" applyFont="1" applyBorder="1" applyAlignment="1">
      <alignment vertical="center" shrinkToFit="1"/>
    </xf>
    <xf numFmtId="0" fontId="33" fillId="0" borderId="62" xfId="5" applyFont="1" applyBorder="1" applyAlignment="1">
      <alignment vertical="center" shrinkToFit="1"/>
    </xf>
    <xf numFmtId="0" fontId="2" fillId="0" borderId="70" xfId="5" applyFont="1" applyBorder="1" applyAlignment="1">
      <alignment horizontal="left" vertical="center" shrinkToFit="1"/>
    </xf>
    <xf numFmtId="0" fontId="2" fillId="0" borderId="40" xfId="5" applyFont="1" applyBorder="1" applyAlignment="1">
      <alignment horizontal="left" vertical="center" shrinkToFit="1"/>
    </xf>
    <xf numFmtId="0" fontId="2" fillId="0" borderId="71" xfId="5" applyFont="1" applyBorder="1" applyAlignment="1">
      <alignment horizontal="center" wrapText="1"/>
    </xf>
    <xf numFmtId="0" fontId="2" fillId="0" borderId="35" xfId="5" applyFont="1" applyBorder="1" applyAlignment="1">
      <alignment horizontal="center" wrapText="1"/>
    </xf>
    <xf numFmtId="0" fontId="2" fillId="0" borderId="36" xfId="5" applyFont="1" applyBorder="1" applyAlignment="1">
      <alignment horizontal="center" wrapText="1"/>
    </xf>
    <xf numFmtId="0" fontId="33" fillId="0" borderId="71" xfId="5" applyFont="1" applyBorder="1" applyAlignment="1">
      <alignment horizontal="left" vertical="center" shrinkToFit="1"/>
    </xf>
    <xf numFmtId="0" fontId="33" fillId="0" borderId="36" xfId="5" applyFont="1" applyBorder="1" applyAlignment="1">
      <alignment horizontal="left" vertical="center" shrinkToFit="1"/>
    </xf>
    <xf numFmtId="0" fontId="16" fillId="0" borderId="69" xfId="5" applyFont="1" applyBorder="1" applyAlignment="1">
      <alignment horizontal="center" vertical="center" wrapText="1"/>
    </xf>
    <xf numFmtId="182" fontId="43" fillId="0" borderId="0" xfId="5" applyNumberFormat="1" applyFont="1" applyAlignment="1">
      <alignment horizontal="right" vertical="center" wrapText="1"/>
    </xf>
    <xf numFmtId="182" fontId="43" fillId="0" borderId="39" xfId="5" applyNumberFormat="1" applyFont="1" applyBorder="1" applyAlignment="1">
      <alignment horizontal="right" vertical="center" wrapText="1"/>
    </xf>
    <xf numFmtId="0" fontId="33" fillId="0" borderId="70" xfId="5" applyFont="1" applyBorder="1" applyAlignment="1">
      <alignment horizontal="left" vertical="center" shrinkToFit="1"/>
    </xf>
    <xf numFmtId="0" fontId="33" fillId="0" borderId="40" xfId="5" applyFont="1" applyBorder="1" applyAlignment="1">
      <alignment horizontal="left" vertical="center" shrinkToFit="1"/>
    </xf>
    <xf numFmtId="0" fontId="2" fillId="0" borderId="65" xfId="5" applyFont="1" applyBorder="1" applyAlignment="1">
      <alignment horizontal="right" vertical="top" shrinkToFit="1"/>
    </xf>
    <xf numFmtId="0" fontId="43" fillId="0" borderId="39" xfId="5" applyFont="1" applyBorder="1" applyAlignment="1">
      <alignment wrapText="1" shrinkToFit="1"/>
    </xf>
    <xf numFmtId="0" fontId="43" fillId="0" borderId="39" xfId="5" applyFont="1" applyBorder="1" applyAlignment="1">
      <alignment shrinkToFit="1"/>
    </xf>
    <xf numFmtId="0" fontId="38" fillId="0" borderId="75" xfId="5" applyFont="1" applyBorder="1" applyAlignment="1">
      <alignment horizontal="center" vertical="center"/>
    </xf>
    <xf numFmtId="0" fontId="38" fillId="0" borderId="68" xfId="5" applyFont="1" applyBorder="1" applyAlignment="1">
      <alignment horizontal="center" vertical="center"/>
    </xf>
    <xf numFmtId="0" fontId="2" fillId="0" borderId="75" xfId="5" applyFont="1" applyBorder="1" applyAlignment="1">
      <alignment horizontal="center" vertical="center"/>
    </xf>
    <xf numFmtId="0" fontId="2" fillId="0" borderId="68" xfId="5" applyFont="1" applyBorder="1" applyAlignment="1">
      <alignment horizontal="center" vertical="center"/>
    </xf>
    <xf numFmtId="0" fontId="2" fillId="0" borderId="73" xfId="5" applyFont="1" applyBorder="1" applyAlignment="1">
      <alignment horizontal="center" vertical="center"/>
    </xf>
    <xf numFmtId="0" fontId="2" fillId="0" borderId="32" xfId="5" applyFont="1" applyBorder="1" applyAlignment="1">
      <alignment horizontal="left" vertical="center"/>
    </xf>
    <xf numFmtId="0" fontId="2" fillId="0" borderId="0" xfId="5" applyFont="1" applyAlignment="1">
      <alignment horizontal="left" vertical="center"/>
    </xf>
    <xf numFmtId="0" fontId="2" fillId="0" borderId="72" xfId="5" applyFont="1" applyBorder="1" applyAlignment="1">
      <alignment horizontal="left" vertical="center"/>
    </xf>
    <xf numFmtId="0" fontId="2" fillId="0" borderId="70" xfId="5" applyFont="1" applyBorder="1" applyAlignment="1">
      <alignment horizontal="center" vertical="center"/>
    </xf>
    <xf numFmtId="0" fontId="2" fillId="0" borderId="39" xfId="5" applyFont="1" applyBorder="1" applyAlignment="1">
      <alignment horizontal="center" vertical="center"/>
    </xf>
    <xf numFmtId="0" fontId="95" fillId="0" borderId="32" xfId="5" applyFont="1" applyBorder="1" applyAlignment="1">
      <alignment horizontal="center" vertical="center" textRotation="255" shrinkToFit="1"/>
    </xf>
    <xf numFmtId="0" fontId="95" fillId="0" borderId="70" xfId="5" applyFont="1" applyBorder="1" applyAlignment="1">
      <alignment horizontal="center" vertical="center" textRotation="255" shrinkToFit="1"/>
    </xf>
    <xf numFmtId="0" fontId="95" fillId="0" borderId="71" xfId="5" applyFont="1" applyBorder="1" applyAlignment="1">
      <alignment horizontal="center" vertical="center" textRotation="255" shrinkToFit="1"/>
    </xf>
    <xf numFmtId="0" fontId="2" fillId="0" borderId="32" xfId="5" applyFont="1" applyBorder="1" applyAlignment="1">
      <alignment horizontal="center" vertical="center" textRotation="255" shrinkToFit="1"/>
    </xf>
    <xf numFmtId="0" fontId="2" fillId="0" borderId="75" xfId="5" applyFont="1" applyBorder="1" applyAlignment="1">
      <alignment horizontal="center" vertical="center" shrinkToFit="1"/>
    </xf>
    <xf numFmtId="0" fontId="2" fillId="0" borderId="73" xfId="5" applyFont="1" applyBorder="1" applyAlignment="1">
      <alignment horizontal="center" vertical="center" shrinkToFit="1"/>
    </xf>
    <xf numFmtId="0" fontId="31" fillId="0" borderId="0" xfId="5" applyFont="1" applyAlignment="1">
      <alignment wrapText="1"/>
    </xf>
    <xf numFmtId="0" fontId="31" fillId="0" borderId="0" xfId="5" applyFont="1" applyAlignment="1"/>
    <xf numFmtId="0" fontId="2" fillId="0" borderId="65" xfId="5" applyFont="1" applyBorder="1" applyAlignment="1">
      <alignment horizontal="center" vertical="center" wrapText="1"/>
    </xf>
    <xf numFmtId="0" fontId="2" fillId="0" borderId="62" xfId="5" applyFont="1" applyBorder="1" applyAlignment="1">
      <alignment horizontal="center" vertical="center" wrapText="1"/>
    </xf>
    <xf numFmtId="0" fontId="2" fillId="0" borderId="32" xfId="5" applyFont="1" applyBorder="1" applyAlignment="1">
      <alignment horizontal="left" shrinkToFit="1"/>
    </xf>
    <xf numFmtId="0" fontId="2" fillId="0" borderId="72" xfId="5" applyFont="1" applyBorder="1" applyAlignment="1">
      <alignment horizontal="left" shrinkToFit="1"/>
    </xf>
    <xf numFmtId="0" fontId="2" fillId="0" borderId="32" xfId="5" applyFont="1" applyBorder="1" applyAlignment="1">
      <alignment horizontal="left" vertical="top" shrinkToFit="1"/>
    </xf>
    <xf numFmtId="0" fontId="2" fillId="0" borderId="72" xfId="5" applyFont="1" applyBorder="1" applyAlignment="1">
      <alignment horizontal="left" vertical="top" shrinkToFit="1"/>
    </xf>
    <xf numFmtId="188" fontId="33" fillId="0" borderId="65" xfId="5" applyNumberFormat="1" applyFont="1" applyBorder="1" applyAlignment="1">
      <alignment horizontal="center" vertical="center" shrinkToFit="1"/>
    </xf>
    <xf numFmtId="0" fontId="8" fillId="0" borderId="0" xfId="5" applyFont="1" applyAlignment="1">
      <alignment vertical="center" shrinkToFit="1"/>
    </xf>
    <xf numFmtId="0" fontId="8" fillId="0" borderId="0" xfId="0" applyFont="1" applyAlignment="1">
      <alignment vertical="center" shrinkToFit="1"/>
    </xf>
    <xf numFmtId="0" fontId="8" fillId="0" borderId="0" xfId="5" quotePrefix="1" applyFont="1" applyAlignment="1">
      <alignment horizontal="center" vertical="center" textRotation="180"/>
    </xf>
    <xf numFmtId="0" fontId="1" fillId="0" borderId="72" xfId="5" applyFont="1" applyBorder="1" applyAlignment="1">
      <alignment horizontal="left" vertical="center" wrapText="1"/>
    </xf>
    <xf numFmtId="0" fontId="1" fillId="0" borderId="40" xfId="5" applyFont="1" applyBorder="1" applyAlignment="1">
      <alignment horizontal="left" vertical="center" wrapText="1"/>
    </xf>
    <xf numFmtId="0" fontId="1" fillId="0" borderId="70" xfId="5" applyFont="1" applyBorder="1" applyAlignment="1">
      <alignment horizontal="right" vertical="center" wrapText="1"/>
    </xf>
    <xf numFmtId="0" fontId="1" fillId="0" borderId="39" xfId="5" applyFont="1" applyBorder="1" applyAlignment="1">
      <alignment horizontal="right" vertical="center" wrapText="1"/>
    </xf>
    <xf numFmtId="0" fontId="43" fillId="0" borderId="0" xfId="5" applyFont="1" applyAlignment="1">
      <alignment horizontal="right" vertical="center" wrapText="1"/>
    </xf>
    <xf numFmtId="0" fontId="43" fillId="0" borderId="39" xfId="5" applyFont="1" applyBorder="1" applyAlignment="1">
      <alignment horizontal="right" vertical="center" wrapText="1"/>
    </xf>
    <xf numFmtId="0" fontId="33" fillId="0" borderId="71" xfId="5" applyFont="1" applyBorder="1" applyAlignment="1">
      <alignment horizontal="center" vertical="top" shrinkToFit="1"/>
    </xf>
    <xf numFmtId="0" fontId="33" fillId="0" borderId="36" xfId="5" applyFont="1" applyBorder="1" applyAlignment="1">
      <alignment horizontal="center" vertical="top" shrinkToFit="1"/>
    </xf>
    <xf numFmtId="0" fontId="1" fillId="0" borderId="70" xfId="5" applyFont="1" applyBorder="1" applyAlignment="1">
      <alignment horizontal="center" vertical="center" wrapText="1"/>
    </xf>
    <xf numFmtId="0" fontId="1" fillId="0" borderId="39" xfId="5" applyFont="1" applyBorder="1" applyAlignment="1">
      <alignment horizontal="center" vertical="center" wrapText="1"/>
    </xf>
    <xf numFmtId="0" fontId="2" fillId="0" borderId="64" xfId="5" applyFont="1" applyBorder="1" applyAlignment="1">
      <alignment horizontal="center" vertical="center" wrapText="1"/>
    </xf>
    <xf numFmtId="0" fontId="2" fillId="0" borderId="0" xfId="5" applyFont="1" applyAlignment="1">
      <alignment horizontal="center" vertical="center" wrapText="1"/>
    </xf>
    <xf numFmtId="185" fontId="40" fillId="0" borderId="64" xfId="6" applyNumberFormat="1" applyFont="1" applyBorder="1" applyAlignment="1"/>
    <xf numFmtId="185" fontId="40" fillId="0" borderId="62" xfId="6" applyNumberFormat="1" applyFont="1" applyBorder="1" applyAlignment="1"/>
    <xf numFmtId="0" fontId="19" fillId="0" borderId="75" xfId="5" applyFont="1" applyBorder="1" applyAlignment="1">
      <alignment horizontal="center" vertical="center"/>
    </xf>
    <xf numFmtId="0" fontId="19" fillId="0" borderId="68" xfId="5" applyFont="1" applyBorder="1" applyAlignment="1">
      <alignment horizontal="center" vertical="center"/>
    </xf>
    <xf numFmtId="0" fontId="19" fillId="0" borderId="73" xfId="5" applyFont="1" applyBorder="1" applyAlignment="1">
      <alignment horizontal="center" vertical="center"/>
    </xf>
    <xf numFmtId="0" fontId="39" fillId="0" borderId="71" xfId="3" applyFont="1" applyBorder="1" applyAlignment="1">
      <alignment horizontal="center"/>
    </xf>
    <xf numFmtId="0" fontId="39" fillId="0" borderId="35" xfId="3" applyFont="1" applyBorder="1" applyAlignment="1">
      <alignment horizontal="center"/>
    </xf>
    <xf numFmtId="0" fontId="39" fillId="0" borderId="36" xfId="3" applyFont="1" applyBorder="1" applyAlignment="1">
      <alignment horizontal="center"/>
    </xf>
    <xf numFmtId="0" fontId="39" fillId="0" borderId="70" xfId="3" applyFont="1" applyBorder="1" applyAlignment="1">
      <alignment horizontal="center" vertical="top"/>
    </xf>
    <xf numFmtId="0" fontId="39" fillId="0" borderId="39" xfId="3" applyFont="1" applyBorder="1" applyAlignment="1">
      <alignment horizontal="center" vertical="top"/>
    </xf>
    <xf numFmtId="0" fontId="39" fillId="0" borderId="40" xfId="3" applyFont="1" applyBorder="1" applyAlignment="1">
      <alignment horizontal="center" vertical="top"/>
    </xf>
    <xf numFmtId="0" fontId="6" fillId="0" borderId="0" xfId="5" applyFont="1" applyAlignment="1">
      <alignment horizontal="center" vertical="center"/>
    </xf>
    <xf numFmtId="0" fontId="38" fillId="0" borderId="35" xfId="3" applyFont="1" applyBorder="1" applyAlignment="1">
      <alignment horizontal="left" vertical="top" wrapText="1"/>
    </xf>
    <xf numFmtId="0" fontId="38" fillId="0" borderId="0" xfId="3" applyFont="1" applyAlignment="1">
      <alignment horizontal="left" vertical="top" wrapText="1"/>
    </xf>
    <xf numFmtId="0" fontId="39" fillId="0" borderId="120" xfId="3" applyFont="1" applyBorder="1" applyAlignment="1">
      <alignment horizontal="center" vertical="center"/>
    </xf>
    <xf numFmtId="0" fontId="39" fillId="0" borderId="121" xfId="3" applyFont="1" applyBorder="1" applyAlignment="1">
      <alignment horizontal="center" vertical="center"/>
    </xf>
    <xf numFmtId="0" fontId="94" fillId="0" borderId="120" xfId="3" applyFont="1" applyBorder="1" applyAlignment="1">
      <alignment horizontal="center" vertical="center" wrapText="1"/>
    </xf>
    <xf numFmtId="0" fontId="94" fillId="0" borderId="121" xfId="3" applyFont="1" applyBorder="1" applyAlignment="1">
      <alignment horizontal="center" vertical="center" wrapText="1"/>
    </xf>
    <xf numFmtId="0" fontId="76" fillId="0" borderId="35" xfId="3" applyFont="1" applyBorder="1" applyAlignment="1">
      <alignment vertical="top" wrapText="1"/>
    </xf>
    <xf numFmtId="0" fontId="76" fillId="0" borderId="0" xfId="3" applyFont="1" applyAlignment="1">
      <alignment vertical="top" wrapText="1"/>
    </xf>
    <xf numFmtId="0" fontId="39" fillId="0" borderId="36" xfId="3" applyFont="1" applyBorder="1" applyAlignment="1">
      <alignment horizontal="center" vertical="center"/>
    </xf>
    <xf numFmtId="0" fontId="39" fillId="0" borderId="40" xfId="3" applyFont="1" applyBorder="1" applyAlignment="1">
      <alignment horizontal="center" vertical="center"/>
    </xf>
    <xf numFmtId="0" fontId="82" fillId="0" borderId="64" xfId="5" applyFont="1" applyBorder="1" applyAlignment="1">
      <alignment vertical="center" wrapText="1"/>
    </xf>
    <xf numFmtId="0" fontId="82" fillId="0" borderId="65" xfId="5" applyFont="1" applyBorder="1" applyAlignment="1">
      <alignment vertical="center" wrapText="1"/>
    </xf>
    <xf numFmtId="0" fontId="82" fillId="0" borderId="69" xfId="5" applyFont="1" applyBorder="1" applyAlignment="1">
      <alignment vertical="center" wrapText="1"/>
    </xf>
    <xf numFmtId="0" fontId="82" fillId="0" borderId="35" xfId="3" applyFont="1" applyBorder="1" applyAlignment="1">
      <alignment vertical="top" wrapText="1"/>
    </xf>
    <xf numFmtId="0" fontId="82" fillId="0" borderId="0" xfId="3" applyFont="1" applyAlignment="1">
      <alignment vertical="top" wrapText="1"/>
    </xf>
    <xf numFmtId="0" fontId="39" fillId="0" borderId="33" xfId="3" applyFont="1" applyBorder="1" applyAlignment="1">
      <alignment horizontal="center" vertical="center" shrinkToFit="1"/>
    </xf>
    <xf numFmtId="0" fontId="39" fillId="0" borderId="115" xfId="3" applyFont="1" applyBorder="1" applyAlignment="1">
      <alignment horizontal="center" vertical="center" shrinkToFit="1"/>
    </xf>
    <xf numFmtId="0" fontId="39" fillId="0" borderId="37" xfId="3" applyFont="1" applyBorder="1" applyAlignment="1">
      <alignment horizontal="center" vertical="center" shrinkToFit="1"/>
    </xf>
    <xf numFmtId="0" fontId="39" fillId="0" borderId="113" xfId="3" applyFont="1" applyBorder="1" applyAlignment="1">
      <alignment horizontal="center" vertical="center" shrinkToFit="1"/>
    </xf>
    <xf numFmtId="0" fontId="82" fillId="0" borderId="62" xfId="5" applyFont="1" applyBorder="1" applyAlignment="1">
      <alignment vertical="center" wrapText="1"/>
    </xf>
    <xf numFmtId="0" fontId="81" fillId="0" borderId="0" xfId="5" quotePrefix="1" applyFont="1" applyAlignment="1">
      <alignment horizontal="center" vertical="center" textRotation="180"/>
    </xf>
    <xf numFmtId="0" fontId="86" fillId="0" borderId="0" xfId="5" applyFont="1" applyAlignment="1">
      <alignment horizontal="center" vertical="center"/>
    </xf>
    <xf numFmtId="0" fontId="86" fillId="0" borderId="72" xfId="5" applyFont="1" applyBorder="1" applyAlignment="1">
      <alignment horizontal="center" vertical="center"/>
    </xf>
    <xf numFmtId="0" fontId="35" fillId="0" borderId="0" xfId="5" applyFont="1" applyAlignment="1">
      <alignment horizontal="center" vertical="center" wrapText="1"/>
    </xf>
    <xf numFmtId="0" fontId="81" fillId="0" borderId="0" xfId="5" applyFont="1" applyAlignment="1">
      <alignment horizontal="center" vertical="center"/>
    </xf>
    <xf numFmtId="0" fontId="81" fillId="0" borderId="72" xfId="5" applyFont="1" applyBorder="1" applyAlignment="1">
      <alignment horizontal="center" vertical="center"/>
    </xf>
    <xf numFmtId="0" fontId="39" fillId="0" borderId="64" xfId="3" applyFont="1" applyBorder="1" applyAlignment="1">
      <alignment horizontal="center" vertical="center" shrinkToFit="1"/>
    </xf>
    <xf numFmtId="0" fontId="39" fillId="0" borderId="62" xfId="3" applyFont="1" applyBorder="1" applyAlignment="1">
      <alignment horizontal="center" vertical="center" shrinkToFit="1"/>
    </xf>
    <xf numFmtId="0" fontId="39" fillId="0" borderId="69" xfId="3" applyFont="1" applyBorder="1" applyAlignment="1">
      <alignment horizontal="center" vertical="center"/>
    </xf>
    <xf numFmtId="0" fontId="39" fillId="0" borderId="75" xfId="3" applyFont="1" applyBorder="1" applyAlignment="1">
      <alignment horizontal="center" vertical="center" wrapText="1"/>
    </xf>
    <xf numFmtId="0" fontId="39" fillId="0" borderId="73" xfId="3" applyFont="1" applyBorder="1" applyAlignment="1">
      <alignment horizontal="center" vertical="center" wrapText="1"/>
    </xf>
    <xf numFmtId="0" fontId="40" fillId="0" borderId="75" xfId="5" applyFont="1" applyBorder="1" applyAlignment="1">
      <alignment horizontal="center" vertical="center"/>
    </xf>
    <xf numFmtId="0" fontId="40" fillId="0" borderId="68" xfId="5" applyFont="1" applyBorder="1" applyAlignment="1">
      <alignment horizontal="center" vertical="center"/>
    </xf>
    <xf numFmtId="0" fontId="40" fillId="0" borderId="73" xfId="5" applyFont="1" applyBorder="1" applyAlignment="1">
      <alignment horizontal="center" vertical="center"/>
    </xf>
    <xf numFmtId="0" fontId="35" fillId="0" borderId="39" xfId="5" applyFont="1" applyBorder="1" applyAlignment="1">
      <alignment horizontal="center" vertical="center" wrapText="1"/>
    </xf>
    <xf numFmtId="0" fontId="81" fillId="0" borderId="39" xfId="5" applyFont="1" applyBorder="1" applyAlignment="1">
      <alignment horizontal="center" vertical="center"/>
    </xf>
    <xf numFmtId="0" fontId="81" fillId="0" borderId="40" xfId="5" applyFont="1" applyBorder="1" applyAlignment="1">
      <alignment horizontal="center" vertical="center"/>
    </xf>
    <xf numFmtId="0" fontId="39" fillId="0" borderId="71" xfId="3" applyFont="1" applyBorder="1" applyAlignment="1">
      <alignment horizontal="center" vertical="center" wrapText="1"/>
    </xf>
    <xf numFmtId="0" fontId="39" fillId="0" borderId="35" xfId="3" applyFont="1" applyBorder="1" applyAlignment="1">
      <alignment horizontal="center" vertical="center"/>
    </xf>
    <xf numFmtId="0" fontId="39" fillId="0" borderId="39" xfId="3" applyFont="1" applyBorder="1" applyAlignment="1">
      <alignment horizontal="center" vertical="center"/>
    </xf>
    <xf numFmtId="0" fontId="39" fillId="0" borderId="64" xfId="5" applyFont="1" applyBorder="1" applyAlignment="1">
      <alignment horizontal="center" vertical="center"/>
    </xf>
    <xf numFmtId="0" fontId="39" fillId="0" borderId="62" xfId="5" applyFont="1" applyBorder="1" applyAlignment="1">
      <alignment horizontal="center" vertical="center"/>
    </xf>
    <xf numFmtId="0" fontId="60" fillId="0" borderId="75" xfId="3" applyFont="1" applyBorder="1" applyAlignment="1">
      <alignment horizontal="center" vertical="center"/>
    </xf>
    <xf numFmtId="0" fontId="60" fillId="0" borderId="68" xfId="3" applyFont="1" applyBorder="1" applyAlignment="1">
      <alignment horizontal="center" vertical="center"/>
    </xf>
    <xf numFmtId="0" fontId="60" fillId="0" borderId="73" xfId="3" applyFont="1" applyBorder="1" applyAlignment="1">
      <alignment horizontal="center" vertical="center"/>
    </xf>
    <xf numFmtId="0" fontId="39" fillId="0" borderId="71" xfId="3" applyFont="1" applyBorder="1" applyAlignment="1">
      <alignment horizontal="left" vertical="center" wrapText="1"/>
    </xf>
    <xf numFmtId="0" fontId="39" fillId="0" borderId="35" xfId="3" applyFont="1" applyBorder="1" applyAlignment="1">
      <alignment horizontal="left" vertical="center"/>
    </xf>
    <xf numFmtId="0" fontId="39" fillId="0" borderId="36" xfId="3" applyFont="1" applyBorder="1" applyAlignment="1">
      <alignment horizontal="left" vertical="center"/>
    </xf>
    <xf numFmtId="0" fontId="39" fillId="0" borderId="70" xfId="3" applyFont="1" applyBorder="1" applyAlignment="1">
      <alignment horizontal="left" vertical="center"/>
    </xf>
    <xf numFmtId="0" fontId="39" fillId="0" borderId="39" xfId="3" applyFont="1" applyBorder="1" applyAlignment="1">
      <alignment horizontal="left" vertical="center"/>
    </xf>
    <xf numFmtId="0" fontId="39" fillId="0" borderId="40" xfId="3" applyFont="1" applyBorder="1" applyAlignment="1">
      <alignment horizontal="left" vertical="center"/>
    </xf>
    <xf numFmtId="0" fontId="39" fillId="0" borderId="129" xfId="3" applyFont="1" applyBorder="1" applyAlignment="1">
      <alignment vertical="center" wrapText="1"/>
    </xf>
    <xf numFmtId="0" fontId="39" fillId="0" borderId="130" xfId="3" applyFont="1" applyBorder="1" applyAlignment="1">
      <alignment vertical="center" wrapText="1"/>
    </xf>
    <xf numFmtId="0" fontId="39" fillId="0" borderId="131" xfId="3" applyFont="1" applyBorder="1" applyAlignment="1">
      <alignment vertical="center" wrapText="1"/>
    </xf>
    <xf numFmtId="0" fontId="39" fillId="0" borderId="132" xfId="3" applyFont="1" applyBorder="1" applyAlignment="1">
      <alignment vertical="center" wrapText="1"/>
    </xf>
    <xf numFmtId="0" fontId="39" fillId="0" borderId="133" xfId="3" applyFont="1" applyBorder="1" applyAlignment="1">
      <alignment vertical="center" wrapText="1"/>
    </xf>
    <xf numFmtId="0" fontId="39" fillId="0" borderId="134" xfId="3" applyFont="1" applyBorder="1" applyAlignment="1">
      <alignment vertical="center" wrapText="1"/>
    </xf>
    <xf numFmtId="0" fontId="39" fillId="0" borderId="75" xfId="3" applyFont="1" applyBorder="1" applyAlignment="1">
      <alignment horizontal="center" vertical="center"/>
    </xf>
    <xf numFmtId="0" fontId="39" fillId="0" borderId="73" xfId="3" applyFont="1" applyBorder="1" applyAlignment="1">
      <alignment horizontal="center" vertical="center"/>
    </xf>
    <xf numFmtId="0" fontId="39" fillId="0" borderId="68" xfId="3" applyFont="1" applyBorder="1" applyAlignment="1">
      <alignment horizontal="center" vertical="center"/>
    </xf>
    <xf numFmtId="0" fontId="55" fillId="0" borderId="64" xfId="3" applyFont="1" applyBorder="1" applyAlignment="1">
      <alignment horizontal="left" vertical="center" wrapText="1"/>
    </xf>
    <xf numFmtId="0" fontId="55" fillId="0" borderId="65" xfId="3" applyFont="1" applyBorder="1" applyAlignment="1">
      <alignment horizontal="left" vertical="center"/>
    </xf>
    <xf numFmtId="0" fontId="55" fillId="0" borderId="62" xfId="3" applyFont="1" applyBorder="1" applyAlignment="1">
      <alignment horizontal="left" vertical="center"/>
    </xf>
    <xf numFmtId="0" fontId="85" fillId="0" borderId="0" xfId="3" applyFont="1" applyAlignment="1">
      <alignment horizontal="center" vertical="center"/>
    </xf>
    <xf numFmtId="0" fontId="37" fillId="0" borderId="35" xfId="3" applyFont="1" applyBorder="1" applyAlignment="1">
      <alignment vertical="top" wrapText="1"/>
    </xf>
    <xf numFmtId="0" fontId="37" fillId="0" borderId="0" xfId="3" applyFont="1" applyAlignment="1">
      <alignment vertical="top" wrapText="1"/>
    </xf>
    <xf numFmtId="0" fontId="39" fillId="0" borderId="32" xfId="3" applyFont="1" applyBorder="1" applyAlignment="1">
      <alignment horizontal="center" vertical="top"/>
    </xf>
    <xf numFmtId="0" fontId="39" fillId="0" borderId="0" xfId="3" applyFont="1" applyAlignment="1">
      <alignment horizontal="center" vertical="top"/>
    </xf>
    <xf numFmtId="0" fontId="39" fillId="0" borderId="72" xfId="3" applyFont="1" applyBorder="1" applyAlignment="1">
      <alignment horizontal="center" vertical="top"/>
    </xf>
    <xf numFmtId="0" fontId="38" fillId="0" borderId="35" xfId="3" applyFont="1" applyBorder="1" applyAlignment="1">
      <alignment vertical="center" wrapText="1"/>
    </xf>
    <xf numFmtId="0" fontId="38" fillId="0" borderId="0" xfId="3" applyFont="1" applyAlignment="1">
      <alignment vertical="center" wrapText="1"/>
    </xf>
    <xf numFmtId="0" fontId="59" fillId="0" borderId="70" xfId="3" applyFont="1" applyBorder="1" applyAlignment="1">
      <alignment horizontal="center" vertical="top"/>
    </xf>
    <xf numFmtId="0" fontId="59" fillId="0" borderId="39" xfId="3" applyFont="1" applyBorder="1" applyAlignment="1">
      <alignment horizontal="center" vertical="top"/>
    </xf>
    <xf numFmtId="0" fontId="59" fillId="0" borderId="40" xfId="3" applyFont="1" applyBorder="1" applyAlignment="1">
      <alignment horizontal="center" vertical="top"/>
    </xf>
    <xf numFmtId="0" fontId="39" fillId="0" borderId="64" xfId="3" applyFont="1" applyBorder="1" applyAlignment="1">
      <alignment horizontal="center" vertical="center" wrapText="1" shrinkToFit="1"/>
    </xf>
    <xf numFmtId="0" fontId="39" fillId="0" borderId="65" xfId="3" applyFont="1" applyBorder="1" applyAlignment="1">
      <alignment horizontal="center" vertical="center" wrapText="1" shrinkToFit="1"/>
    </xf>
    <xf numFmtId="0" fontId="39" fillId="0" borderId="62" xfId="3" applyFont="1" applyBorder="1" applyAlignment="1">
      <alignment horizontal="center" vertical="center" wrapText="1" shrinkToFit="1"/>
    </xf>
    <xf numFmtId="0" fontId="5" fillId="0" borderId="0" xfId="5" applyFont="1" applyAlignment="1">
      <alignment horizontal="center" vertical="center"/>
    </xf>
    <xf numFmtId="0" fontId="1" fillId="0" borderId="111" xfId="5" applyFont="1" applyBorder="1" applyAlignment="1">
      <alignment horizontal="center" vertical="center"/>
    </xf>
    <xf numFmtId="0" fontId="19" fillId="0" borderId="111" xfId="5" applyFont="1" applyBorder="1">
      <alignment vertical="center"/>
    </xf>
    <xf numFmtId="0" fontId="6" fillId="0" borderId="75" xfId="5" applyFont="1" applyBorder="1" applyAlignment="1">
      <alignment horizontal="center" vertical="center"/>
    </xf>
    <xf numFmtId="0" fontId="6" fillId="0" borderId="68" xfId="5" applyFont="1" applyBorder="1" applyAlignment="1">
      <alignment horizontal="center" vertical="center"/>
    </xf>
    <xf numFmtId="0" fontId="6" fillId="0" borderId="73" xfId="5" applyFont="1" applyBorder="1" applyAlignment="1">
      <alignment horizontal="center" vertical="center"/>
    </xf>
    <xf numFmtId="0" fontId="1" fillId="0" borderId="75" xfId="5" applyFont="1" applyBorder="1" applyAlignment="1">
      <alignment horizontal="center" vertical="center"/>
    </xf>
    <xf numFmtId="0" fontId="1" fillId="0" borderId="68" xfId="5" applyFont="1" applyBorder="1" applyAlignment="1">
      <alignment horizontal="center" vertical="center"/>
    </xf>
    <xf numFmtId="0" fontId="1" fillId="0" borderId="73" xfId="5" applyFont="1" applyBorder="1" applyAlignment="1">
      <alignment horizontal="center" vertical="center"/>
    </xf>
    <xf numFmtId="0" fontId="1" fillId="0" borderId="71" xfId="5" applyFont="1" applyBorder="1" applyAlignment="1">
      <alignment horizontal="center" vertical="center"/>
    </xf>
    <xf numFmtId="0" fontId="1" fillId="0" borderId="35" xfId="5" applyFont="1" applyBorder="1" applyAlignment="1">
      <alignment horizontal="center" vertical="center"/>
    </xf>
    <xf numFmtId="0" fontId="1" fillId="0" borderId="36" xfId="5" applyFont="1" applyBorder="1" applyAlignment="1">
      <alignment horizontal="center" vertical="center"/>
    </xf>
    <xf numFmtId="0" fontId="1" fillId="0" borderId="69" xfId="5" applyFont="1" applyBorder="1" applyAlignment="1">
      <alignment horizontal="center" vertical="center"/>
    </xf>
    <xf numFmtId="0" fontId="1" fillId="0" borderId="32" xfId="5" applyFont="1" applyBorder="1" applyAlignment="1">
      <alignment horizontal="center" vertical="center" justifyLastLine="1"/>
    </xf>
    <xf numFmtId="0" fontId="1" fillId="0" borderId="0" xfId="5" applyFont="1" applyAlignment="1">
      <alignment horizontal="center" vertical="center" justifyLastLine="1"/>
    </xf>
    <xf numFmtId="0" fontId="43" fillId="0" borderId="0" xfId="5" applyFont="1">
      <alignment vertical="center"/>
    </xf>
    <xf numFmtId="0" fontId="43" fillId="0" borderId="72" xfId="5" applyFont="1" applyBorder="1">
      <alignment vertical="center"/>
    </xf>
    <xf numFmtId="0" fontId="33" fillId="0" borderId="71" xfId="5" applyFont="1" applyBorder="1" applyAlignment="1">
      <alignment vertical="center" shrinkToFit="1"/>
    </xf>
    <xf numFmtId="0" fontId="43" fillId="0" borderId="71" xfId="5" applyFont="1" applyBorder="1" applyAlignment="1">
      <alignment horizontal="center" vertical="center"/>
    </xf>
    <xf numFmtId="0" fontId="43" fillId="0" borderId="35" xfId="5" applyFont="1" applyBorder="1" applyAlignment="1">
      <alignment horizontal="center" vertical="center"/>
    </xf>
    <xf numFmtId="0" fontId="43" fillId="0" borderId="36" xfId="5" applyFont="1" applyBorder="1" applyAlignment="1">
      <alignment horizontal="center" vertical="center"/>
    </xf>
    <xf numFmtId="0" fontId="33" fillId="0" borderId="32" xfId="5" applyFont="1" applyBorder="1" applyAlignment="1">
      <alignment vertical="center" shrinkToFit="1"/>
    </xf>
    <xf numFmtId="0" fontId="33" fillId="0" borderId="0" xfId="5" applyFont="1" applyAlignment="1">
      <alignment vertical="center" shrinkToFit="1"/>
    </xf>
    <xf numFmtId="0" fontId="43" fillId="0" borderId="32" xfId="5" applyFont="1" applyBorder="1" applyAlignment="1">
      <alignment horizontal="center" vertical="center"/>
    </xf>
    <xf numFmtId="0" fontId="43" fillId="0" borderId="0" xfId="5" applyFont="1" applyAlignment="1">
      <alignment horizontal="center" vertical="center"/>
    </xf>
    <xf numFmtId="0" fontId="43" fillId="0" borderId="72" xfId="5" applyFont="1" applyBorder="1" applyAlignment="1">
      <alignment horizontal="center" vertical="center"/>
    </xf>
    <xf numFmtId="0" fontId="1" fillId="0" borderId="32" xfId="5" applyFont="1" applyBorder="1" applyAlignment="1">
      <alignment horizontal="center" vertical="center"/>
    </xf>
    <xf numFmtId="0" fontId="1" fillId="0" borderId="0" xfId="5" applyFont="1" applyAlignment="1">
      <alignment horizontal="center" vertical="center"/>
    </xf>
    <xf numFmtId="0" fontId="43" fillId="0" borderId="0" xfId="5" applyFont="1" applyAlignment="1">
      <alignment vertical="center" shrinkToFit="1"/>
    </xf>
    <xf numFmtId="0" fontId="43" fillId="0" borderId="72" xfId="5" applyFont="1" applyBorder="1" applyAlignment="1">
      <alignment vertical="center" shrinkToFit="1"/>
    </xf>
    <xf numFmtId="0" fontId="67" fillId="0" borderId="0" xfId="5" applyFont="1" applyAlignment="1">
      <alignment horizontal="center" vertical="center"/>
    </xf>
    <xf numFmtId="0" fontId="57" fillId="0" borderId="0" xfId="5" applyFont="1" applyAlignment="1">
      <alignment horizontal="center" vertical="top"/>
    </xf>
    <xf numFmtId="0" fontId="1" fillId="0" borderId="39" xfId="5" applyFont="1" applyBorder="1" applyAlignment="1">
      <alignment horizontal="center" vertical="center"/>
    </xf>
    <xf numFmtId="0" fontId="43" fillId="0" borderId="39" xfId="5" applyFont="1" applyBorder="1" applyAlignment="1">
      <alignment vertical="center" shrinkToFit="1"/>
    </xf>
    <xf numFmtId="0" fontId="43" fillId="0" borderId="40" xfId="5" applyFont="1" applyBorder="1" applyAlignment="1">
      <alignment vertical="center" shrinkToFit="1"/>
    </xf>
    <xf numFmtId="0" fontId="33" fillId="0" borderId="70" xfId="5" applyFont="1" applyBorder="1" applyAlignment="1">
      <alignment vertical="center" shrinkToFit="1"/>
    </xf>
    <xf numFmtId="0" fontId="33" fillId="0" borderId="39" xfId="5" applyFont="1" applyBorder="1" applyAlignment="1">
      <alignment vertical="center" shrinkToFit="1"/>
    </xf>
    <xf numFmtId="0" fontId="43" fillId="0" borderId="70" xfId="5" applyFont="1" applyBorder="1" applyAlignment="1">
      <alignment horizontal="center" vertical="center"/>
    </xf>
    <xf numFmtId="0" fontId="43" fillId="0" borderId="39" xfId="5" applyFont="1" applyBorder="1" applyAlignment="1">
      <alignment horizontal="center" vertical="center"/>
    </xf>
    <xf numFmtId="0" fontId="43" fillId="0" borderId="40" xfId="5" applyFont="1" applyBorder="1" applyAlignment="1">
      <alignment horizontal="center" vertical="center"/>
    </xf>
    <xf numFmtId="0" fontId="33" fillId="0" borderId="35" xfId="5" applyFont="1" applyBorder="1">
      <alignment vertical="center"/>
    </xf>
    <xf numFmtId="0" fontId="31" fillId="0" borderId="0" xfId="0" applyFont="1">
      <alignment vertical="center"/>
    </xf>
    <xf numFmtId="0" fontId="31" fillId="0" borderId="0" xfId="10" applyFont="1">
      <alignment vertical="center"/>
    </xf>
    <xf numFmtId="0" fontId="1" fillId="0" borderId="62" xfId="5" applyFont="1" applyBorder="1">
      <alignment vertical="center"/>
    </xf>
    <xf numFmtId="0" fontId="1" fillId="0" borderId="62" xfId="5" applyFont="1" applyBorder="1" applyAlignment="1">
      <alignment horizontal="center" vertical="center"/>
    </xf>
    <xf numFmtId="0" fontId="41" fillId="0" borderId="86" xfId="0" applyFont="1" applyBorder="1" applyAlignment="1">
      <alignment horizontal="center" vertical="center"/>
    </xf>
    <xf numFmtId="0" fontId="87" fillId="0" borderId="0" xfId="0" applyFont="1" applyAlignment="1">
      <alignment horizontal="center" vertical="center"/>
    </xf>
    <xf numFmtId="0" fontId="62" fillId="0" borderId="89" xfId="0" applyFont="1" applyBorder="1" applyAlignment="1">
      <alignment horizontal="center" vertical="center"/>
    </xf>
    <xf numFmtId="0" fontId="62" fillId="0" borderId="90" xfId="0" applyFont="1" applyBorder="1" applyAlignment="1">
      <alignment horizontal="center" vertical="center"/>
    </xf>
    <xf numFmtId="0" fontId="62" fillId="0" borderId="110" xfId="0" applyFont="1" applyBorder="1" applyAlignment="1">
      <alignment horizontal="center" vertical="center"/>
    </xf>
    <xf numFmtId="0" fontId="84" fillId="0" borderId="109" xfId="0" applyFont="1" applyBorder="1" applyAlignment="1">
      <alignment horizontal="center" vertical="center" shrinkToFit="1"/>
    </xf>
    <xf numFmtId="0" fontId="84" fillId="0" borderId="90" xfId="0" applyFont="1" applyBorder="1" applyAlignment="1">
      <alignment horizontal="center" vertical="center" shrinkToFit="1"/>
    </xf>
    <xf numFmtId="0" fontId="84" fillId="0" borderId="91" xfId="0" applyFont="1" applyBorder="1" applyAlignment="1">
      <alignment horizontal="center" vertical="center" shrinkToFit="1"/>
    </xf>
    <xf numFmtId="0" fontId="66" fillId="0" borderId="0" xfId="3" applyFont="1" applyAlignment="1">
      <alignment horizontal="center" vertical="center" shrinkToFit="1"/>
    </xf>
    <xf numFmtId="0" fontId="40" fillId="0" borderId="71" xfId="3" applyFont="1" applyBorder="1" applyAlignment="1">
      <alignment vertical="center"/>
    </xf>
    <xf numFmtId="0" fontId="40" fillId="0" borderId="36" xfId="3" applyFont="1" applyBorder="1" applyAlignment="1">
      <alignment vertical="center"/>
    </xf>
    <xf numFmtId="0" fontId="40" fillId="0" borderId="70" xfId="3" applyFont="1" applyBorder="1" applyAlignment="1">
      <alignment vertical="center"/>
    </xf>
    <xf numFmtId="0" fontId="40" fillId="0" borderId="40" xfId="3" applyFont="1" applyBorder="1" applyAlignment="1">
      <alignment vertical="center"/>
    </xf>
    <xf numFmtId="0" fontId="53" fillId="0" borderId="64" xfId="3" applyFont="1" applyBorder="1" applyAlignment="1">
      <alignment horizontal="center" vertical="center"/>
    </xf>
    <xf numFmtId="0" fontId="53" fillId="0" borderId="71" xfId="3" applyFont="1" applyBorder="1" applyAlignment="1">
      <alignment horizontal="center" vertical="center"/>
    </xf>
    <xf numFmtId="0" fontId="54" fillId="0" borderId="0" xfId="3" applyFont="1" applyAlignment="1">
      <alignment horizontal="left" vertical="top" wrapText="1"/>
    </xf>
    <xf numFmtId="0" fontId="40" fillId="0" borderId="123" xfId="3" applyFont="1" applyBorder="1" applyAlignment="1">
      <alignment vertical="center"/>
    </xf>
    <xf numFmtId="0" fontId="40" fillId="0" borderId="125" xfId="3" applyFont="1" applyBorder="1" applyAlignment="1">
      <alignment vertical="center"/>
    </xf>
    <xf numFmtId="0" fontId="40" fillId="0" borderId="126" xfId="3" applyFont="1" applyBorder="1" applyAlignment="1">
      <alignment vertical="center"/>
    </xf>
    <xf numFmtId="0" fontId="40" fillId="0" borderId="128" xfId="3" applyFont="1" applyBorder="1" applyAlignment="1">
      <alignment vertical="center"/>
    </xf>
    <xf numFmtId="0" fontId="40" fillId="0" borderId="95" xfId="3" applyFont="1" applyBorder="1" applyAlignment="1">
      <alignment vertical="center"/>
    </xf>
    <xf numFmtId="0" fontId="40" fillId="0" borderId="94" xfId="3" applyFont="1" applyBorder="1" applyAlignment="1">
      <alignment vertical="center"/>
    </xf>
    <xf numFmtId="0" fontId="40" fillId="0" borderId="39" xfId="3" applyFont="1" applyBorder="1" applyAlignment="1">
      <alignment vertical="center"/>
    </xf>
    <xf numFmtId="0" fontId="60" fillId="0" borderId="39" xfId="3" applyFont="1" applyBorder="1" applyAlignment="1">
      <alignment vertical="center"/>
    </xf>
    <xf numFmtId="0" fontId="60" fillId="0" borderId="102" xfId="3" applyFont="1" applyBorder="1" applyAlignment="1">
      <alignment vertical="center"/>
    </xf>
    <xf numFmtId="0" fontId="39" fillId="0" borderId="103" xfId="3" applyFont="1" applyBorder="1" applyAlignment="1">
      <alignment horizontal="center" vertical="center"/>
    </xf>
    <xf numFmtId="0" fontId="39" fillId="0" borderId="102" xfId="3" applyFont="1" applyBorder="1" applyAlignment="1">
      <alignment horizontal="center" vertical="center"/>
    </xf>
    <xf numFmtId="0" fontId="40" fillId="0" borderId="75" xfId="3" applyFont="1" applyBorder="1" applyAlignment="1">
      <alignment horizontal="center" vertical="center"/>
    </xf>
    <xf numFmtId="0" fontId="40" fillId="0" borderId="104" xfId="3" applyFont="1" applyBorder="1" applyAlignment="1">
      <alignment horizontal="center" vertical="center"/>
    </xf>
    <xf numFmtId="0" fontId="37" fillId="0" borderId="68" xfId="3" applyFont="1" applyBorder="1" applyAlignment="1">
      <alignment horizontal="center" vertical="center"/>
    </xf>
    <xf numFmtId="0" fontId="37" fillId="0" borderId="73" xfId="3" applyFont="1" applyBorder="1" applyAlignment="1">
      <alignment horizontal="center" vertical="center"/>
    </xf>
    <xf numFmtId="0" fontId="39" fillId="0" borderId="104" xfId="3" applyFont="1" applyBorder="1" applyAlignment="1">
      <alignment horizontal="center" vertical="center"/>
    </xf>
    <xf numFmtId="0" fontId="40" fillId="0" borderId="35" xfId="3" applyFont="1" applyBorder="1" applyAlignment="1">
      <alignment vertical="center"/>
    </xf>
    <xf numFmtId="0" fontId="60" fillId="0" borderId="35" xfId="3" applyFont="1" applyBorder="1" applyAlignment="1">
      <alignment vertical="center"/>
    </xf>
    <xf numFmtId="0" fontId="60" fillId="0" borderId="103" xfId="3" applyFont="1" applyBorder="1" applyAlignment="1">
      <alignment vertical="center"/>
    </xf>
    <xf numFmtId="0" fontId="39" fillId="0" borderId="100" xfId="3" applyFont="1" applyBorder="1" applyAlignment="1">
      <alignment horizontal="center" vertical="center"/>
    </xf>
    <xf numFmtId="0" fontId="40" fillId="0" borderId="0" xfId="3" applyFont="1" applyAlignment="1">
      <alignment vertical="center"/>
    </xf>
    <xf numFmtId="0" fontId="60" fillId="0" borderId="0" xfId="3" applyFont="1" applyAlignment="1">
      <alignment vertical="center"/>
    </xf>
    <xf numFmtId="0" fontId="60" fillId="0" borderId="85" xfId="3" applyFont="1" applyBorder="1" applyAlignment="1">
      <alignment vertical="center"/>
    </xf>
    <xf numFmtId="0" fontId="60" fillId="0" borderId="36" xfId="3" applyFont="1" applyBorder="1" applyAlignment="1">
      <alignment vertical="center"/>
    </xf>
    <xf numFmtId="0" fontId="60" fillId="0" borderId="72" xfId="3" applyFont="1" applyBorder="1" applyAlignment="1">
      <alignment vertical="center"/>
    </xf>
    <xf numFmtId="0" fontId="60" fillId="0" borderId="40" xfId="3" applyFont="1" applyBorder="1" applyAlignment="1">
      <alignment vertical="center"/>
    </xf>
    <xf numFmtId="0" fontId="39" fillId="0" borderId="108" xfId="3" applyFont="1" applyBorder="1" applyAlignment="1">
      <alignment horizontal="center" vertical="center"/>
    </xf>
    <xf numFmtId="0" fontId="85" fillId="0" borderId="0" xfId="3" applyFont="1" applyAlignment="1">
      <alignment horizontal="center"/>
    </xf>
    <xf numFmtId="0" fontId="39" fillId="0" borderId="89" xfId="3" applyFont="1" applyBorder="1" applyAlignment="1">
      <alignment horizontal="center" vertical="center"/>
    </xf>
    <xf numFmtId="0" fontId="39" fillId="0" borderId="90" xfId="3" applyFont="1" applyBorder="1" applyAlignment="1">
      <alignment horizontal="center" vertical="center"/>
    </xf>
    <xf numFmtId="0" fontId="39" fillId="0" borderId="110" xfId="3" applyFont="1" applyBorder="1" applyAlignment="1">
      <alignment horizontal="center" vertical="center"/>
    </xf>
    <xf numFmtId="0" fontId="39" fillId="0" borderId="109" xfId="3" applyFont="1" applyBorder="1" applyAlignment="1">
      <alignment horizontal="center" vertical="center"/>
    </xf>
    <xf numFmtId="0" fontId="39" fillId="0" borderId="91" xfId="3" applyFont="1" applyBorder="1" applyAlignment="1">
      <alignment horizontal="center" vertical="center"/>
    </xf>
    <xf numFmtId="0" fontId="60" fillId="0" borderId="64" xfId="3" applyFont="1" applyBorder="1" applyAlignment="1">
      <alignment vertical="center"/>
    </xf>
    <xf numFmtId="0" fontId="40" fillId="0" borderId="72" xfId="3" applyFont="1" applyBorder="1" applyAlignment="1">
      <alignment vertical="center"/>
    </xf>
    <xf numFmtId="0" fontId="60" fillId="0" borderId="65" xfId="3" applyFont="1" applyBorder="1" applyAlignment="1">
      <alignment vertical="center"/>
    </xf>
    <xf numFmtId="0" fontId="60" fillId="0" borderId="62" xfId="3" applyFont="1" applyBorder="1" applyAlignment="1">
      <alignment vertical="center"/>
    </xf>
    <xf numFmtId="0" fontId="66" fillId="0" borderId="86" xfId="3" applyFont="1" applyBorder="1" applyAlignment="1">
      <alignment horizontal="center" shrinkToFit="1"/>
    </xf>
    <xf numFmtId="0" fontId="39" fillId="0" borderId="136" xfId="3" applyFont="1" applyBorder="1" applyAlignment="1">
      <alignment horizontal="center" vertical="center"/>
    </xf>
    <xf numFmtId="0" fontId="39" fillId="0" borderId="137" xfId="3" applyFont="1" applyBorder="1" applyAlignment="1">
      <alignment horizontal="center" vertical="center"/>
    </xf>
    <xf numFmtId="0" fontId="39" fillId="0" borderId="97" xfId="3" applyFont="1" applyBorder="1" applyAlignment="1">
      <alignment horizontal="center" vertical="center"/>
    </xf>
    <xf numFmtId="0" fontId="39" fillId="0" borderId="101" xfId="3" applyFont="1" applyBorder="1" applyAlignment="1">
      <alignment horizontal="center" vertical="center"/>
    </xf>
    <xf numFmtId="0" fontId="39" fillId="0" borderId="99" xfId="3" applyFont="1" applyBorder="1" applyAlignment="1">
      <alignment horizontal="center" vertical="center"/>
    </xf>
    <xf numFmtId="0" fontId="37" fillId="0" borderId="65" xfId="3" applyFont="1" applyBorder="1" applyAlignment="1">
      <alignment horizontal="center" vertical="center" wrapText="1"/>
    </xf>
  </cellXfs>
  <cellStyles count="11">
    <cellStyle name="ハイパーリンク" xfId="1" builtinId="8"/>
    <cellStyle name="桁区切り" xfId="2" builtinId="6"/>
    <cellStyle name="桁区切り 2" xfId="6" xr:uid="{00000000-0005-0000-0000-000002000000}"/>
    <cellStyle name="桁区切り 2 2" xfId="9" xr:uid="{00000000-0005-0000-0000-000003000000}"/>
    <cellStyle name="桁区切り 3" xfId="7" xr:uid="{00000000-0005-0000-0000-000004000000}"/>
    <cellStyle name="桁区切り 4" xfId="8" xr:uid="{00000000-0005-0000-0000-000005000000}"/>
    <cellStyle name="標準" xfId="0" builtinId="0"/>
    <cellStyle name="標準 2" xfId="3" xr:uid="{00000000-0005-0000-0000-000007000000}"/>
    <cellStyle name="標準 3" xfId="5" xr:uid="{00000000-0005-0000-0000-000008000000}"/>
    <cellStyle name="標準 3 2" xfId="10" xr:uid="{00000000-0005-0000-0000-000009000000}"/>
    <cellStyle name="未定義" xfId="4" xr:uid="{00000000-0005-0000-0000-00000A000000}"/>
  </cellStyles>
  <dxfs count="4">
    <dxf>
      <font>
        <color theme="0"/>
      </font>
    </dxf>
    <dxf>
      <font>
        <color theme="8" tint="0.79998168889431442"/>
      </font>
    </dxf>
    <dxf>
      <font>
        <color theme="0"/>
      </font>
    </dxf>
    <dxf>
      <font>
        <color theme="0"/>
      </font>
    </dxf>
  </dxfs>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800795</xdr:colOff>
      <xdr:row>42</xdr:row>
      <xdr:rowOff>44644</xdr:rowOff>
    </xdr:from>
    <xdr:ext cx="3828340" cy="633780"/>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229420" y="8655244"/>
          <a:ext cx="3828340" cy="633780"/>
        </a:xfrm>
        <a:prstGeom prst="roundRect">
          <a:avLst/>
        </a:prstGeom>
        <a:noFill/>
        <a:ln w="9525"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spAutoFit/>
        </a:bodyPr>
        <a:lstStyle/>
        <a:p>
          <a:pPr algn="l"/>
          <a:r>
            <a:rPr kumimoji="1" lang="ja-JP" altLang="en-US" sz="1000">
              <a:solidFill>
                <a:sysClr val="windowText" lastClr="000000"/>
              </a:solidFill>
              <a:latin typeface="ＭＳ ゴシック" pitchFamily="49" charset="-128"/>
              <a:ea typeface="ＭＳ ゴシック" pitchFamily="49" charset="-128"/>
            </a:rPr>
            <a:t>・様式第２号は申請区分②、④の場合のみ必要です。</a:t>
          </a:r>
        </a:p>
        <a:p>
          <a:pPr algn="l"/>
          <a:r>
            <a:rPr kumimoji="1" lang="ja-JP" altLang="en-US" sz="1000">
              <a:solidFill>
                <a:sysClr val="windowText" lastClr="000000"/>
              </a:solidFill>
              <a:latin typeface="ＭＳ ゴシック" pitchFamily="49" charset="-128"/>
              <a:ea typeface="ＭＳ ゴシック" pitchFamily="49" charset="-128"/>
            </a:rPr>
            <a:t>・複数の現場責任者を配置する場合は、その者毎に添付するか、</a:t>
          </a:r>
        </a:p>
        <a:p>
          <a:pPr algn="l"/>
          <a:r>
            <a:rPr kumimoji="1" lang="ja-JP" altLang="en-US" sz="1000">
              <a:solidFill>
                <a:sysClr val="windowText" lastClr="000000"/>
              </a:solidFill>
              <a:latin typeface="ＭＳ ゴシック" pitchFamily="49" charset="-128"/>
              <a:ea typeface="ＭＳ ゴシック" pitchFamily="49" charset="-128"/>
            </a:rPr>
            <a:t>　所定事項を記入した一覧表として作成する。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2286000</xdr:colOff>
      <xdr:row>19</xdr:row>
      <xdr:rowOff>47625</xdr:rowOff>
    </xdr:from>
    <xdr:to>
      <xdr:col>4</xdr:col>
      <xdr:colOff>2400300</xdr:colOff>
      <xdr:row>20</xdr:row>
      <xdr:rowOff>180975</xdr:rowOff>
    </xdr:to>
    <xdr:sp macro="" textlink="">
      <xdr:nvSpPr>
        <xdr:cNvPr id="3" name="右中かっこ 2">
          <a:extLst>
            <a:ext uri="{FF2B5EF4-FFF2-40B4-BE49-F238E27FC236}">
              <a16:creationId xmlns:a16="http://schemas.microsoft.com/office/drawing/2014/main" id="{0CD3F712-9FF2-4C62-9824-9E17F423DA12}"/>
            </a:ext>
          </a:extLst>
        </xdr:cNvPr>
        <xdr:cNvSpPr/>
      </xdr:nvSpPr>
      <xdr:spPr>
        <a:xfrm>
          <a:off x="7315200" y="4261485"/>
          <a:ext cx="0" cy="361950"/>
        </a:xfrm>
        <a:prstGeom prst="righ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7</xdr:col>
      <xdr:colOff>314960</xdr:colOff>
      <xdr:row>6</xdr:row>
      <xdr:rowOff>0</xdr:rowOff>
    </xdr:from>
    <xdr:ext cx="413714" cy="914683"/>
    <xdr:sp macro="" textlink="">
      <xdr:nvSpPr>
        <xdr:cNvPr id="5" name="角丸四角形吹き出し 7">
          <a:extLst>
            <a:ext uri="{FF2B5EF4-FFF2-40B4-BE49-F238E27FC236}">
              <a16:creationId xmlns:a16="http://schemas.microsoft.com/office/drawing/2014/main" id="{0470F8F6-04CD-44B0-B857-7F978C4C8D4F}"/>
            </a:ext>
          </a:extLst>
        </xdr:cNvPr>
        <xdr:cNvSpPr/>
      </xdr:nvSpPr>
      <xdr:spPr>
        <a:xfrm>
          <a:off x="6725920" y="1422400"/>
          <a:ext cx="413714" cy="914683"/>
        </a:xfrm>
        <a:prstGeom prst="wedgeRoundRectCallout">
          <a:avLst>
            <a:gd name="adj1" fmla="val -166018"/>
            <a:gd name="adj2" fmla="val 60961"/>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wrap="square" lIns="36000" tIns="36000" rIns="0" bIns="0" rtlCol="0" anchor="ctr">
          <a:noAutofit/>
        </a:bodyPr>
        <a:lstStyle/>
        <a:p>
          <a:pPr algn="l"/>
          <a:r>
            <a:rPr kumimoji="1" lang="ja-JP" altLang="en-US" sz="900">
              <a:solidFill>
                <a:sysClr val="windowText" lastClr="000000"/>
              </a:solidFill>
              <a:latin typeface="ＭＳ ゴシック" pitchFamily="49" charset="-128"/>
              <a:ea typeface="ＭＳ ゴシック" pitchFamily="49" charset="-128"/>
            </a:rPr>
            <a:t>番号の脇に○を</a:t>
          </a:r>
        </a:p>
        <a:p>
          <a:pPr algn="l"/>
          <a:r>
            <a:rPr kumimoji="1" lang="ja-JP" altLang="en-US" sz="900">
              <a:solidFill>
                <a:sysClr val="windowText" lastClr="000000"/>
              </a:solidFill>
              <a:latin typeface="ＭＳ ゴシック" pitchFamily="49" charset="-128"/>
              <a:ea typeface="ＭＳ ゴシック" pitchFamily="49" charset="-128"/>
            </a:rPr>
            <a:t>付してもよい</a:t>
          </a:r>
          <a:endParaRPr kumimoji="1" lang="ja-JP" altLang="en-US" sz="900">
            <a:solidFill>
              <a:sysClr val="windowText" lastClr="000000"/>
            </a:solidFill>
          </a:endParaRPr>
        </a:p>
      </xdr:txBody>
    </xdr:sp>
    <xdr:clientData/>
  </xdr:oneCellAnchor>
  <xdr:oneCellAnchor>
    <xdr:from>
      <xdr:col>2</xdr:col>
      <xdr:colOff>152400</xdr:colOff>
      <xdr:row>11</xdr:row>
      <xdr:rowOff>81280</xdr:rowOff>
    </xdr:from>
    <xdr:ext cx="2268775" cy="417523"/>
    <xdr:sp macro="" textlink="">
      <xdr:nvSpPr>
        <xdr:cNvPr id="7" name="角丸四角形吹き出し 6">
          <a:extLst>
            <a:ext uri="{FF2B5EF4-FFF2-40B4-BE49-F238E27FC236}">
              <a16:creationId xmlns:a16="http://schemas.microsoft.com/office/drawing/2014/main" id="{47BC959A-0E42-465E-9735-C9C655BDD835}"/>
            </a:ext>
          </a:extLst>
        </xdr:cNvPr>
        <xdr:cNvSpPr/>
      </xdr:nvSpPr>
      <xdr:spPr>
        <a:xfrm>
          <a:off x="1219200" y="2672080"/>
          <a:ext cx="2268775" cy="417523"/>
        </a:xfrm>
        <a:prstGeom prst="wedgeRoundRectCallout">
          <a:avLst>
            <a:gd name="adj1" fmla="val 50056"/>
            <a:gd name="adj2" fmla="val 17402"/>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spAutoFit/>
        </a:bodyPr>
        <a:lstStyle/>
        <a:p>
          <a:pPr algn="l"/>
          <a:r>
            <a:rPr kumimoji="1" lang="ja-JP" altLang="en-US" sz="900">
              <a:solidFill>
                <a:sysClr val="windowText" lastClr="000000"/>
              </a:solidFill>
            </a:rPr>
            <a:t>以下の生産ほ場が同一生産者の場合は</a:t>
          </a:r>
        </a:p>
        <a:p>
          <a:pPr algn="l"/>
          <a:r>
            <a:rPr kumimoji="1" lang="ja-JP" altLang="en-US" sz="900">
              <a:solidFill>
                <a:sysClr val="windowText" lastClr="000000"/>
              </a:solidFill>
            </a:rPr>
            <a:t>生産者名と生産者住所の記載を省略できる。</a:t>
          </a:r>
        </a:p>
      </xdr:txBody>
    </xdr:sp>
    <xdr:clientData/>
  </xdr:oneCellAnchor>
  <xdr:oneCellAnchor>
    <xdr:from>
      <xdr:col>2</xdr:col>
      <xdr:colOff>802640</xdr:colOff>
      <xdr:row>13</xdr:row>
      <xdr:rowOff>172720</xdr:rowOff>
    </xdr:from>
    <xdr:ext cx="2074136" cy="412443"/>
    <xdr:sp macro="" textlink="">
      <xdr:nvSpPr>
        <xdr:cNvPr id="9" name="角丸四角形吹き出し 2">
          <a:extLst>
            <a:ext uri="{FF2B5EF4-FFF2-40B4-BE49-F238E27FC236}">
              <a16:creationId xmlns:a16="http://schemas.microsoft.com/office/drawing/2014/main" id="{E3CCF986-1A80-4F8A-8646-3F1B98606A72}"/>
            </a:ext>
          </a:extLst>
        </xdr:cNvPr>
        <xdr:cNvSpPr/>
      </xdr:nvSpPr>
      <xdr:spPr>
        <a:xfrm>
          <a:off x="1869440" y="3037840"/>
          <a:ext cx="2074136" cy="412443"/>
        </a:xfrm>
        <a:prstGeom prst="wedgeRoundRectCallout">
          <a:avLst>
            <a:gd name="adj1" fmla="val 57404"/>
            <a:gd name="adj2" fmla="val -93450"/>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spAutoFit/>
        </a:bodyPr>
        <a:lstStyle/>
        <a:p>
          <a:pPr algn="l"/>
          <a:r>
            <a:rPr kumimoji="1" lang="ja-JP" altLang="en-US" sz="900">
              <a:solidFill>
                <a:sysClr val="windowText" lastClr="000000"/>
              </a:solidFill>
              <a:latin typeface="ＭＳ ゴシック" pitchFamily="49" charset="-128"/>
              <a:ea typeface="ＭＳ ゴシック" pitchFamily="49" charset="-128"/>
            </a:rPr>
            <a:t>同一地番でも畦畔で区切られていれば</a:t>
          </a:r>
        </a:p>
        <a:p>
          <a:pPr algn="l"/>
          <a:r>
            <a:rPr kumimoji="1" lang="ja-JP" altLang="en-US" sz="900">
              <a:solidFill>
                <a:sysClr val="windowText" lastClr="000000"/>
              </a:solidFill>
              <a:latin typeface="ＭＳ ゴシック" pitchFamily="49" charset="-128"/>
              <a:ea typeface="ＭＳ ゴシック" pitchFamily="49" charset="-128"/>
            </a:rPr>
            <a:t>生産ほ場は二つである。</a:t>
          </a:r>
          <a:endParaRPr kumimoji="1" lang="ja-JP" altLang="en-US" sz="900">
            <a:solidFill>
              <a:sysClr val="windowText" lastClr="000000"/>
            </a:solidFill>
          </a:endParaRPr>
        </a:p>
      </xdr:txBody>
    </xdr:sp>
    <xdr:clientData/>
  </xdr:oneCellAnchor>
  <xdr:oneCellAnchor>
    <xdr:from>
      <xdr:col>3</xdr:col>
      <xdr:colOff>81280</xdr:colOff>
      <xdr:row>20</xdr:row>
      <xdr:rowOff>141378</xdr:rowOff>
    </xdr:from>
    <xdr:ext cx="1483360" cy="578446"/>
    <xdr:sp macro="" textlink="">
      <xdr:nvSpPr>
        <xdr:cNvPr id="10" name="角丸四角形吹き出し 3">
          <a:extLst>
            <a:ext uri="{FF2B5EF4-FFF2-40B4-BE49-F238E27FC236}">
              <a16:creationId xmlns:a16="http://schemas.microsoft.com/office/drawing/2014/main" id="{EC913BBE-A80F-45FB-8433-C726BDEA5547}"/>
            </a:ext>
          </a:extLst>
        </xdr:cNvPr>
        <xdr:cNvSpPr/>
      </xdr:nvSpPr>
      <xdr:spPr>
        <a:xfrm>
          <a:off x="2021840" y="4754018"/>
          <a:ext cx="1483360" cy="578446"/>
        </a:xfrm>
        <a:prstGeom prst="wedgeRoundRectCallout">
          <a:avLst>
            <a:gd name="adj1" fmla="val 59435"/>
            <a:gd name="adj2" fmla="val -89306"/>
            <a:gd name="adj3" fmla="val 16667"/>
          </a:avLst>
        </a:prstGeom>
        <a:solidFill>
          <a:schemeClr val="bg1"/>
        </a:solid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spAutoFit/>
        </a:bodyPr>
        <a:lstStyle/>
        <a:p>
          <a:pPr algn="l"/>
          <a:r>
            <a:rPr kumimoji="1" lang="ja-JP" altLang="en-US" sz="900">
              <a:solidFill>
                <a:sysClr val="windowText" lastClr="000000"/>
              </a:solidFill>
              <a:latin typeface="ＭＳ ゴシック" pitchFamily="49" charset="-128"/>
              <a:ea typeface="ＭＳ ゴシック" pitchFamily="49" charset="-128"/>
            </a:rPr>
            <a:t>異なる地番でも畦畔で区切られていなければ生産ほ場は一つである。</a:t>
          </a:r>
          <a:endParaRPr kumimoji="1" lang="ja-JP" altLang="en-US" sz="900">
            <a:solidFill>
              <a:sysClr val="windowText" lastClr="000000"/>
            </a:solidFill>
          </a:endParaRPr>
        </a:p>
      </xdr:txBody>
    </xdr:sp>
    <xdr:clientData/>
  </xdr:oneCellAnchor>
  <xdr:twoCellAnchor>
    <xdr:from>
      <xdr:col>0</xdr:col>
      <xdr:colOff>182880</xdr:colOff>
      <xdr:row>27</xdr:row>
      <xdr:rowOff>14210</xdr:rowOff>
    </xdr:from>
    <xdr:to>
      <xdr:col>7</xdr:col>
      <xdr:colOff>721360</xdr:colOff>
      <xdr:row>28</xdr:row>
      <xdr:rowOff>44552</xdr:rowOff>
    </xdr:to>
    <xdr:sp macro="" textlink="">
      <xdr:nvSpPr>
        <xdr:cNvPr id="11" name="フリーフォーム 1">
          <a:extLst>
            <a:ext uri="{FF2B5EF4-FFF2-40B4-BE49-F238E27FC236}">
              <a16:creationId xmlns:a16="http://schemas.microsoft.com/office/drawing/2014/main" id="{7E9708CF-0407-4962-91DC-84BE2EF9AF6D}"/>
            </a:ext>
          </a:extLst>
        </xdr:cNvPr>
        <xdr:cNvSpPr/>
      </xdr:nvSpPr>
      <xdr:spPr>
        <a:xfrm>
          <a:off x="182880" y="6171170"/>
          <a:ext cx="6949440" cy="264022"/>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84440 w 8934450"/>
            <a:gd name="connsiteY1" fmla="*/ 213564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84440 w 8934450"/>
            <a:gd name="connsiteY1" fmla="*/ 213564 h 213722"/>
            <a:gd name="connsiteX2" fmla="*/ 1915266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20614"/>
            <a:gd name="connsiteX1" fmla="*/ 884440 w 8934450"/>
            <a:gd name="connsiteY1" fmla="*/ 213564 h 220614"/>
            <a:gd name="connsiteX2" fmla="*/ 1915266 w 8934450"/>
            <a:gd name="connsiteY2" fmla="*/ 102855 h 220614"/>
            <a:gd name="connsiteX3" fmla="*/ 2980045 w 8934450"/>
            <a:gd name="connsiteY3" fmla="*/ 220603 h 220614"/>
            <a:gd name="connsiteX4" fmla="*/ 5372433 w 8934450"/>
            <a:gd name="connsiteY4" fmla="*/ 110546 h 220614"/>
            <a:gd name="connsiteX5" fmla="*/ 6672562 w 8934450"/>
            <a:gd name="connsiteY5" fmla="*/ 207407 h 220614"/>
            <a:gd name="connsiteX6" fmla="*/ 8228773 w 8934450"/>
            <a:gd name="connsiteY6" fmla="*/ 9 h 220614"/>
            <a:gd name="connsiteX7" fmla="*/ 8934450 w 8934450"/>
            <a:gd name="connsiteY7" fmla="*/ 186011 h 220614"/>
            <a:gd name="connsiteX0" fmla="*/ 0 w 8934450"/>
            <a:gd name="connsiteY0" fmla="*/ 109811 h 220645"/>
            <a:gd name="connsiteX1" fmla="*/ 884440 w 8934450"/>
            <a:gd name="connsiteY1" fmla="*/ 213564 h 220645"/>
            <a:gd name="connsiteX2" fmla="*/ 1915266 w 8934450"/>
            <a:gd name="connsiteY2" fmla="*/ 102855 h 220645"/>
            <a:gd name="connsiteX3" fmla="*/ 2980045 w 8934450"/>
            <a:gd name="connsiteY3" fmla="*/ 220603 h 220645"/>
            <a:gd name="connsiteX4" fmla="*/ 4083624 w 8934450"/>
            <a:gd name="connsiteY4" fmla="*/ 117438 h 220645"/>
            <a:gd name="connsiteX5" fmla="*/ 6672562 w 8934450"/>
            <a:gd name="connsiteY5" fmla="*/ 207407 h 220645"/>
            <a:gd name="connsiteX6" fmla="*/ 8228773 w 8934450"/>
            <a:gd name="connsiteY6" fmla="*/ 9 h 220645"/>
            <a:gd name="connsiteX7" fmla="*/ 8934450 w 8934450"/>
            <a:gd name="connsiteY7" fmla="*/ 186011 h 220645"/>
            <a:gd name="connsiteX0" fmla="*/ 0 w 8934450"/>
            <a:gd name="connsiteY0" fmla="*/ 109811 h 220645"/>
            <a:gd name="connsiteX1" fmla="*/ 884440 w 8934450"/>
            <a:gd name="connsiteY1" fmla="*/ 213564 h 220645"/>
            <a:gd name="connsiteX2" fmla="*/ 1915266 w 8934450"/>
            <a:gd name="connsiteY2" fmla="*/ 102855 h 220645"/>
            <a:gd name="connsiteX3" fmla="*/ 2980045 w 8934450"/>
            <a:gd name="connsiteY3" fmla="*/ 220603 h 220645"/>
            <a:gd name="connsiteX4" fmla="*/ 4083624 w 8934450"/>
            <a:gd name="connsiteY4" fmla="*/ 117438 h 220645"/>
            <a:gd name="connsiteX5" fmla="*/ 5209328 w 8934450"/>
            <a:gd name="connsiteY5" fmla="*/ 200515 h 220645"/>
            <a:gd name="connsiteX6" fmla="*/ 8228773 w 8934450"/>
            <a:gd name="connsiteY6" fmla="*/ 9 h 220645"/>
            <a:gd name="connsiteX7" fmla="*/ 8934450 w 8934450"/>
            <a:gd name="connsiteY7" fmla="*/ 186011 h 220645"/>
            <a:gd name="connsiteX0" fmla="*/ 0 w 8934450"/>
            <a:gd name="connsiteY0" fmla="*/ 68460 h 179294"/>
            <a:gd name="connsiteX1" fmla="*/ 884440 w 8934450"/>
            <a:gd name="connsiteY1" fmla="*/ 172213 h 179294"/>
            <a:gd name="connsiteX2" fmla="*/ 1915266 w 8934450"/>
            <a:gd name="connsiteY2" fmla="*/ 61504 h 179294"/>
            <a:gd name="connsiteX3" fmla="*/ 2980045 w 8934450"/>
            <a:gd name="connsiteY3" fmla="*/ 179252 h 179294"/>
            <a:gd name="connsiteX4" fmla="*/ 4083624 w 8934450"/>
            <a:gd name="connsiteY4" fmla="*/ 76087 h 179294"/>
            <a:gd name="connsiteX5" fmla="*/ 5209328 w 8934450"/>
            <a:gd name="connsiteY5" fmla="*/ 159164 h 179294"/>
            <a:gd name="connsiteX6" fmla="*/ 6251953 w 8934450"/>
            <a:gd name="connsiteY6" fmla="*/ 11 h 179294"/>
            <a:gd name="connsiteX7" fmla="*/ 8934450 w 8934450"/>
            <a:gd name="connsiteY7" fmla="*/ 144660 h 179294"/>
            <a:gd name="connsiteX0" fmla="*/ 0 w 8934450"/>
            <a:gd name="connsiteY0" fmla="*/ 68460 h 179294"/>
            <a:gd name="connsiteX1" fmla="*/ 554971 w 8934450"/>
            <a:gd name="connsiteY1" fmla="*/ 172213 h 179294"/>
            <a:gd name="connsiteX2" fmla="*/ 1915266 w 8934450"/>
            <a:gd name="connsiteY2" fmla="*/ 61504 h 179294"/>
            <a:gd name="connsiteX3" fmla="*/ 2980045 w 8934450"/>
            <a:gd name="connsiteY3" fmla="*/ 179252 h 179294"/>
            <a:gd name="connsiteX4" fmla="*/ 4083624 w 8934450"/>
            <a:gd name="connsiteY4" fmla="*/ 76087 h 179294"/>
            <a:gd name="connsiteX5" fmla="*/ 5209328 w 8934450"/>
            <a:gd name="connsiteY5" fmla="*/ 159164 h 179294"/>
            <a:gd name="connsiteX6" fmla="*/ 6251953 w 8934450"/>
            <a:gd name="connsiteY6" fmla="*/ 11 h 179294"/>
            <a:gd name="connsiteX7" fmla="*/ 8934450 w 8934450"/>
            <a:gd name="connsiteY7" fmla="*/ 144660 h 179294"/>
            <a:gd name="connsiteX0" fmla="*/ 0 w 8934450"/>
            <a:gd name="connsiteY0" fmla="*/ 68460 h 179264"/>
            <a:gd name="connsiteX1" fmla="*/ 554971 w 8934450"/>
            <a:gd name="connsiteY1" fmla="*/ 172213 h 179264"/>
            <a:gd name="connsiteX2" fmla="*/ 1324158 w 8934450"/>
            <a:gd name="connsiteY2" fmla="*/ 68396 h 179264"/>
            <a:gd name="connsiteX3" fmla="*/ 2980045 w 8934450"/>
            <a:gd name="connsiteY3" fmla="*/ 179252 h 179264"/>
            <a:gd name="connsiteX4" fmla="*/ 4083624 w 8934450"/>
            <a:gd name="connsiteY4" fmla="*/ 76087 h 179264"/>
            <a:gd name="connsiteX5" fmla="*/ 5209328 w 8934450"/>
            <a:gd name="connsiteY5" fmla="*/ 159164 h 179264"/>
            <a:gd name="connsiteX6" fmla="*/ 6251953 w 8934450"/>
            <a:gd name="connsiteY6" fmla="*/ 11 h 179264"/>
            <a:gd name="connsiteX7" fmla="*/ 8934450 w 8934450"/>
            <a:gd name="connsiteY7" fmla="*/ 144660 h 179264"/>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4083624 w 8934450"/>
            <a:gd name="connsiteY4" fmla="*/ 76087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511897 w 8934450"/>
            <a:gd name="connsiteY4" fmla="*/ 48518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075834 w 8934450"/>
            <a:gd name="connsiteY4" fmla="*/ 41626 h 172213"/>
            <a:gd name="connsiteX5" fmla="*/ 5209328 w 8934450"/>
            <a:gd name="connsiteY5" fmla="*/ 159164 h 172213"/>
            <a:gd name="connsiteX6" fmla="*/ 6251953 w 8934450"/>
            <a:gd name="connsiteY6" fmla="*/ 11 h 172213"/>
            <a:gd name="connsiteX7" fmla="*/ 8934450 w 8934450"/>
            <a:gd name="connsiteY7" fmla="*/ 144660 h 172213"/>
            <a:gd name="connsiteX0" fmla="*/ 0 w 8934450"/>
            <a:gd name="connsiteY0" fmla="*/ 68460 h 172213"/>
            <a:gd name="connsiteX1" fmla="*/ 554971 w 8934450"/>
            <a:gd name="connsiteY1" fmla="*/ 172213 h 172213"/>
            <a:gd name="connsiteX2" fmla="*/ 1324158 w 8934450"/>
            <a:gd name="connsiteY2" fmla="*/ 68396 h 172213"/>
            <a:gd name="connsiteX3" fmla="*/ 2243583 w 8934450"/>
            <a:gd name="connsiteY3" fmla="*/ 151683 h 172213"/>
            <a:gd name="connsiteX4" fmla="*/ 3075834 w 8934450"/>
            <a:gd name="connsiteY4" fmla="*/ 41626 h 172213"/>
            <a:gd name="connsiteX5" fmla="*/ 3891448 w 8934450"/>
            <a:gd name="connsiteY5" fmla="*/ 159164 h 172213"/>
            <a:gd name="connsiteX6" fmla="*/ 6251953 w 8934450"/>
            <a:gd name="connsiteY6" fmla="*/ 11 h 172213"/>
            <a:gd name="connsiteX7" fmla="*/ 8934450 w 8934450"/>
            <a:gd name="connsiteY7" fmla="*/ 144660 h 172213"/>
            <a:gd name="connsiteX0" fmla="*/ 0 w 8934450"/>
            <a:gd name="connsiteY0" fmla="*/ 75351 h 179104"/>
            <a:gd name="connsiteX1" fmla="*/ 554971 w 8934450"/>
            <a:gd name="connsiteY1" fmla="*/ 179104 h 179104"/>
            <a:gd name="connsiteX2" fmla="*/ 1324158 w 8934450"/>
            <a:gd name="connsiteY2" fmla="*/ 75287 h 179104"/>
            <a:gd name="connsiteX3" fmla="*/ 2243583 w 8934450"/>
            <a:gd name="connsiteY3" fmla="*/ 158574 h 179104"/>
            <a:gd name="connsiteX4" fmla="*/ 3075834 w 8934450"/>
            <a:gd name="connsiteY4" fmla="*/ 48517 h 179104"/>
            <a:gd name="connsiteX5" fmla="*/ 3891448 w 8934450"/>
            <a:gd name="connsiteY5" fmla="*/ 166055 h 179104"/>
            <a:gd name="connsiteX6" fmla="*/ 4769338 w 8934450"/>
            <a:gd name="connsiteY6" fmla="*/ 10 h 179104"/>
            <a:gd name="connsiteX7" fmla="*/ 8934450 w 8934450"/>
            <a:gd name="connsiteY7" fmla="*/ 151551 h 179104"/>
            <a:gd name="connsiteX0" fmla="*/ 0 w 6647541"/>
            <a:gd name="connsiteY0" fmla="*/ 75351 h 179104"/>
            <a:gd name="connsiteX1" fmla="*/ 554971 w 6647541"/>
            <a:gd name="connsiteY1" fmla="*/ 179104 h 179104"/>
            <a:gd name="connsiteX2" fmla="*/ 1324158 w 6647541"/>
            <a:gd name="connsiteY2" fmla="*/ 75287 h 179104"/>
            <a:gd name="connsiteX3" fmla="*/ 2243583 w 6647541"/>
            <a:gd name="connsiteY3" fmla="*/ 158574 h 179104"/>
            <a:gd name="connsiteX4" fmla="*/ 3075834 w 6647541"/>
            <a:gd name="connsiteY4" fmla="*/ 48517 h 179104"/>
            <a:gd name="connsiteX5" fmla="*/ 3891448 w 6647541"/>
            <a:gd name="connsiteY5" fmla="*/ 166055 h 179104"/>
            <a:gd name="connsiteX6" fmla="*/ 4769338 w 6647541"/>
            <a:gd name="connsiteY6" fmla="*/ 10 h 179104"/>
            <a:gd name="connsiteX7" fmla="*/ 6647541 w 6647541"/>
            <a:gd name="connsiteY7" fmla="*/ 151551 h 179104"/>
            <a:gd name="connsiteX0" fmla="*/ 0 w 6628160"/>
            <a:gd name="connsiteY0" fmla="*/ 75351 h 179104"/>
            <a:gd name="connsiteX1" fmla="*/ 535590 w 6628160"/>
            <a:gd name="connsiteY1" fmla="*/ 179104 h 179104"/>
            <a:gd name="connsiteX2" fmla="*/ 1304777 w 6628160"/>
            <a:gd name="connsiteY2" fmla="*/ 75287 h 179104"/>
            <a:gd name="connsiteX3" fmla="*/ 2224202 w 6628160"/>
            <a:gd name="connsiteY3" fmla="*/ 158574 h 179104"/>
            <a:gd name="connsiteX4" fmla="*/ 3056453 w 6628160"/>
            <a:gd name="connsiteY4" fmla="*/ 48517 h 179104"/>
            <a:gd name="connsiteX5" fmla="*/ 3872067 w 6628160"/>
            <a:gd name="connsiteY5" fmla="*/ 166055 h 179104"/>
            <a:gd name="connsiteX6" fmla="*/ 4749957 w 6628160"/>
            <a:gd name="connsiteY6" fmla="*/ 10 h 179104"/>
            <a:gd name="connsiteX7" fmla="*/ 6628160 w 6628160"/>
            <a:gd name="connsiteY7" fmla="*/ 151551 h 179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28160" h="179104">
              <a:moveTo>
                <a:pt x="0" y="75351"/>
              </a:moveTo>
              <a:cubicBezTo>
                <a:pt x="550069" y="126945"/>
                <a:pt x="318127" y="179115"/>
                <a:pt x="535590" y="179104"/>
              </a:cubicBezTo>
              <a:cubicBezTo>
                <a:pt x="753053" y="179093"/>
                <a:pt x="1023342" y="78709"/>
                <a:pt x="1304777" y="75287"/>
              </a:cubicBezTo>
              <a:cubicBezTo>
                <a:pt x="1586212" y="71865"/>
                <a:pt x="1932256" y="163036"/>
                <a:pt x="2224202" y="158574"/>
              </a:cubicBezTo>
              <a:cubicBezTo>
                <a:pt x="2516148" y="154112"/>
                <a:pt x="2781809" y="47270"/>
                <a:pt x="3056453" y="48517"/>
              </a:cubicBezTo>
              <a:cubicBezTo>
                <a:pt x="3331097" y="49764"/>
                <a:pt x="3589816" y="174139"/>
                <a:pt x="3872067" y="166055"/>
              </a:cubicBezTo>
              <a:cubicBezTo>
                <a:pt x="4154318" y="157971"/>
                <a:pt x="4416582" y="1598"/>
                <a:pt x="4749957" y="10"/>
              </a:cubicBezTo>
              <a:cubicBezTo>
                <a:pt x="5083332" y="-1577"/>
                <a:pt x="6466235" y="177168"/>
                <a:pt x="6628160" y="151551"/>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4</xdr:col>
      <xdr:colOff>1046480</xdr:colOff>
      <xdr:row>41</xdr:row>
      <xdr:rowOff>50800</xdr:rowOff>
    </xdr:from>
    <xdr:ext cx="1523588" cy="177196"/>
    <xdr:sp macro="" textlink="">
      <xdr:nvSpPr>
        <xdr:cNvPr id="12" name="角丸四角形吹き出し 4">
          <a:extLst>
            <a:ext uri="{FF2B5EF4-FFF2-40B4-BE49-F238E27FC236}">
              <a16:creationId xmlns:a16="http://schemas.microsoft.com/office/drawing/2014/main" id="{FAF42A35-1DEA-4D91-9C17-7A9358DB1092}"/>
            </a:ext>
          </a:extLst>
        </xdr:cNvPr>
        <xdr:cNvSpPr/>
      </xdr:nvSpPr>
      <xdr:spPr>
        <a:xfrm>
          <a:off x="4622800" y="10342880"/>
          <a:ext cx="1523588" cy="177196"/>
        </a:xfrm>
        <a:prstGeom prst="wedgeRoundRectCallout">
          <a:avLst>
            <a:gd name="adj1" fmla="val -92630"/>
            <a:gd name="adj2" fmla="val 25277"/>
            <a:gd name="adj3" fmla="val 16667"/>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800">
              <a:solidFill>
                <a:sysClr val="windowText" lastClr="000000"/>
              </a:solidFill>
              <a:latin typeface="ＭＳ ゴシック" pitchFamily="49" charset="-128"/>
              <a:ea typeface="ＭＳ ゴシック" pitchFamily="49" charset="-128"/>
            </a:rPr>
            <a:t>ページ番号を必ず記載すること</a:t>
          </a:r>
          <a:endParaRPr kumimoji="1" lang="ja-JP" altLang="en-US" sz="1100">
            <a:solidFill>
              <a:sysClr val="windowText" lastClr="000000"/>
            </a:solidFill>
          </a:endParaRPr>
        </a:p>
      </xdr:txBody>
    </xdr:sp>
    <xdr:clientData/>
  </xdr:oneCellAnchor>
  <xdr:twoCellAnchor>
    <xdr:from>
      <xdr:col>1</xdr:col>
      <xdr:colOff>30480</xdr:colOff>
      <xdr:row>33</xdr:row>
      <xdr:rowOff>101592</xdr:rowOff>
    </xdr:from>
    <xdr:to>
      <xdr:col>8</xdr:col>
      <xdr:colOff>10160</xdr:colOff>
      <xdr:row>34</xdr:row>
      <xdr:rowOff>112802</xdr:rowOff>
    </xdr:to>
    <xdr:sp macro="" textlink="">
      <xdr:nvSpPr>
        <xdr:cNvPr id="13" name="フリーフォーム 1">
          <a:extLst>
            <a:ext uri="{FF2B5EF4-FFF2-40B4-BE49-F238E27FC236}">
              <a16:creationId xmlns:a16="http://schemas.microsoft.com/office/drawing/2014/main" id="{4CF9C5E3-DFB5-49E9-9BE6-7E101CA98EA3}"/>
            </a:ext>
          </a:extLst>
        </xdr:cNvPr>
        <xdr:cNvSpPr/>
      </xdr:nvSpPr>
      <xdr:spPr>
        <a:xfrm>
          <a:off x="223520" y="7579352"/>
          <a:ext cx="6939280" cy="244890"/>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3722"/>
            <a:gd name="connsiteX1" fmla="*/ 816608 w 8934450"/>
            <a:gd name="connsiteY1" fmla="*/ 192887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15617"/>
            <a:gd name="connsiteX1" fmla="*/ 816608 w 8934450"/>
            <a:gd name="connsiteY1" fmla="*/ 192887 h 215617"/>
            <a:gd name="connsiteX2" fmla="*/ 1702080 w 8934450"/>
            <a:gd name="connsiteY2" fmla="*/ 178669 h 215617"/>
            <a:gd name="connsiteX3" fmla="*/ 4104118 w 8934450"/>
            <a:gd name="connsiteY3" fmla="*/ 213711 h 215617"/>
            <a:gd name="connsiteX4" fmla="*/ 5372433 w 8934450"/>
            <a:gd name="connsiteY4" fmla="*/ 110546 h 215617"/>
            <a:gd name="connsiteX5" fmla="*/ 6672562 w 8934450"/>
            <a:gd name="connsiteY5" fmla="*/ 207407 h 215617"/>
            <a:gd name="connsiteX6" fmla="*/ 8228773 w 8934450"/>
            <a:gd name="connsiteY6" fmla="*/ 9 h 215617"/>
            <a:gd name="connsiteX7" fmla="*/ 8934450 w 8934450"/>
            <a:gd name="connsiteY7" fmla="*/ 186011 h 215617"/>
            <a:gd name="connsiteX0" fmla="*/ 0 w 8934450"/>
            <a:gd name="connsiteY0" fmla="*/ 109811 h 213752"/>
            <a:gd name="connsiteX1" fmla="*/ 816608 w 8934450"/>
            <a:gd name="connsiteY1" fmla="*/ 192887 h 213752"/>
            <a:gd name="connsiteX2" fmla="*/ 1954028 w 8934450"/>
            <a:gd name="connsiteY2" fmla="*/ 95962 h 213752"/>
            <a:gd name="connsiteX3" fmla="*/ 4104118 w 8934450"/>
            <a:gd name="connsiteY3" fmla="*/ 213711 h 213752"/>
            <a:gd name="connsiteX4" fmla="*/ 5372433 w 8934450"/>
            <a:gd name="connsiteY4" fmla="*/ 110546 h 213752"/>
            <a:gd name="connsiteX5" fmla="*/ 6672562 w 8934450"/>
            <a:gd name="connsiteY5" fmla="*/ 207407 h 213752"/>
            <a:gd name="connsiteX6" fmla="*/ 8228773 w 8934450"/>
            <a:gd name="connsiteY6" fmla="*/ 9 h 213752"/>
            <a:gd name="connsiteX7" fmla="*/ 8934450 w 8934450"/>
            <a:gd name="connsiteY7" fmla="*/ 186011 h 213752"/>
            <a:gd name="connsiteX0" fmla="*/ 0 w 8934450"/>
            <a:gd name="connsiteY0" fmla="*/ 109811 h 209494"/>
            <a:gd name="connsiteX1" fmla="*/ 816608 w 8934450"/>
            <a:gd name="connsiteY1" fmla="*/ 192887 h 209494"/>
            <a:gd name="connsiteX2" fmla="*/ 1954028 w 8934450"/>
            <a:gd name="connsiteY2" fmla="*/ 95962 h 209494"/>
            <a:gd name="connsiteX3" fmla="*/ 3018806 w 8934450"/>
            <a:gd name="connsiteY3" fmla="*/ 172358 h 209494"/>
            <a:gd name="connsiteX4" fmla="*/ 5372433 w 8934450"/>
            <a:gd name="connsiteY4" fmla="*/ 110546 h 209494"/>
            <a:gd name="connsiteX5" fmla="*/ 6672562 w 8934450"/>
            <a:gd name="connsiteY5" fmla="*/ 207407 h 209494"/>
            <a:gd name="connsiteX6" fmla="*/ 8228773 w 8934450"/>
            <a:gd name="connsiteY6" fmla="*/ 9 h 209494"/>
            <a:gd name="connsiteX7" fmla="*/ 8934450 w 8934450"/>
            <a:gd name="connsiteY7" fmla="*/ 186011 h 209494"/>
            <a:gd name="connsiteX0" fmla="*/ 0 w 8934450"/>
            <a:gd name="connsiteY0" fmla="*/ 109811 h 207923"/>
            <a:gd name="connsiteX1" fmla="*/ 816608 w 8934450"/>
            <a:gd name="connsiteY1" fmla="*/ 192887 h 207923"/>
            <a:gd name="connsiteX2" fmla="*/ 1954028 w 8934450"/>
            <a:gd name="connsiteY2" fmla="*/ 95962 h 207923"/>
            <a:gd name="connsiteX3" fmla="*/ 3018806 w 8934450"/>
            <a:gd name="connsiteY3" fmla="*/ 172358 h 207923"/>
            <a:gd name="connsiteX4" fmla="*/ 4132075 w 8934450"/>
            <a:gd name="connsiteY4" fmla="*/ 62300 h 207923"/>
            <a:gd name="connsiteX5" fmla="*/ 6672562 w 8934450"/>
            <a:gd name="connsiteY5" fmla="*/ 207407 h 207923"/>
            <a:gd name="connsiteX6" fmla="*/ 8228773 w 8934450"/>
            <a:gd name="connsiteY6" fmla="*/ 9 h 207923"/>
            <a:gd name="connsiteX7" fmla="*/ 8934450 w 8934450"/>
            <a:gd name="connsiteY7" fmla="*/ 186011 h 207923"/>
            <a:gd name="connsiteX0" fmla="*/ 0 w 8934450"/>
            <a:gd name="connsiteY0" fmla="*/ 109811 h 192998"/>
            <a:gd name="connsiteX1" fmla="*/ 816608 w 8934450"/>
            <a:gd name="connsiteY1" fmla="*/ 192887 h 192998"/>
            <a:gd name="connsiteX2" fmla="*/ 1954028 w 8934450"/>
            <a:gd name="connsiteY2" fmla="*/ 95962 h 192998"/>
            <a:gd name="connsiteX3" fmla="*/ 3018806 w 8934450"/>
            <a:gd name="connsiteY3" fmla="*/ 172358 h 192998"/>
            <a:gd name="connsiteX4" fmla="*/ 4132075 w 8934450"/>
            <a:gd name="connsiteY4" fmla="*/ 62300 h 192998"/>
            <a:gd name="connsiteX5" fmla="*/ 5257779 w 8934450"/>
            <a:gd name="connsiteY5" fmla="*/ 166053 h 192998"/>
            <a:gd name="connsiteX6" fmla="*/ 8228773 w 8934450"/>
            <a:gd name="connsiteY6" fmla="*/ 9 h 192998"/>
            <a:gd name="connsiteX7" fmla="*/ 8934450 w 8934450"/>
            <a:gd name="connsiteY7" fmla="*/ 186011 h 192998"/>
            <a:gd name="connsiteX0" fmla="*/ 0 w 8934450"/>
            <a:gd name="connsiteY0" fmla="*/ 123595 h 206782"/>
            <a:gd name="connsiteX1" fmla="*/ 816608 w 8934450"/>
            <a:gd name="connsiteY1" fmla="*/ 206671 h 206782"/>
            <a:gd name="connsiteX2" fmla="*/ 1954028 w 8934450"/>
            <a:gd name="connsiteY2" fmla="*/ 109746 h 206782"/>
            <a:gd name="connsiteX3" fmla="*/ 3018806 w 8934450"/>
            <a:gd name="connsiteY3" fmla="*/ 186142 h 206782"/>
            <a:gd name="connsiteX4" fmla="*/ 4132075 w 8934450"/>
            <a:gd name="connsiteY4" fmla="*/ 76084 h 206782"/>
            <a:gd name="connsiteX5" fmla="*/ 5257779 w 8934450"/>
            <a:gd name="connsiteY5" fmla="*/ 179837 h 206782"/>
            <a:gd name="connsiteX6" fmla="*/ 5903102 w 8934450"/>
            <a:gd name="connsiteY6" fmla="*/ 8 h 206782"/>
            <a:gd name="connsiteX7" fmla="*/ 8934450 w 8934450"/>
            <a:gd name="connsiteY7" fmla="*/ 199795 h 206782"/>
            <a:gd name="connsiteX0" fmla="*/ 0 w 8934450"/>
            <a:gd name="connsiteY0" fmla="*/ 123595 h 207474"/>
            <a:gd name="connsiteX1" fmla="*/ 816608 w 8934450"/>
            <a:gd name="connsiteY1" fmla="*/ 206671 h 207474"/>
            <a:gd name="connsiteX2" fmla="*/ 1663320 w 8934450"/>
            <a:gd name="connsiteY2" fmla="*/ 82177 h 207474"/>
            <a:gd name="connsiteX3" fmla="*/ 3018806 w 8934450"/>
            <a:gd name="connsiteY3" fmla="*/ 186142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47078 w 8934450"/>
            <a:gd name="connsiteY3" fmla="*/ 103435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4132075 w 8934450"/>
            <a:gd name="connsiteY4" fmla="*/ 76084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3240568 w 8934450"/>
            <a:gd name="connsiteY4" fmla="*/ 55407 h 207474"/>
            <a:gd name="connsiteX5" fmla="*/ 5257779 w 8934450"/>
            <a:gd name="connsiteY5" fmla="*/ 179837 h 207474"/>
            <a:gd name="connsiteX6" fmla="*/ 5903102 w 8934450"/>
            <a:gd name="connsiteY6" fmla="*/ 8 h 207474"/>
            <a:gd name="connsiteX7" fmla="*/ 8934450 w 8934450"/>
            <a:gd name="connsiteY7" fmla="*/ 199795 h 207474"/>
            <a:gd name="connsiteX0" fmla="*/ 0 w 8934450"/>
            <a:gd name="connsiteY0" fmla="*/ 123595 h 207474"/>
            <a:gd name="connsiteX1" fmla="*/ 816608 w 8934450"/>
            <a:gd name="connsiteY1" fmla="*/ 206671 h 207474"/>
            <a:gd name="connsiteX2" fmla="*/ 1663320 w 8934450"/>
            <a:gd name="connsiteY2" fmla="*/ 82177 h 207474"/>
            <a:gd name="connsiteX3" fmla="*/ 2466459 w 8934450"/>
            <a:gd name="connsiteY3" fmla="*/ 206819 h 207474"/>
            <a:gd name="connsiteX4" fmla="*/ 3240568 w 8934450"/>
            <a:gd name="connsiteY4" fmla="*/ 55407 h 207474"/>
            <a:gd name="connsiteX5" fmla="*/ 3968970 w 8934450"/>
            <a:gd name="connsiteY5" fmla="*/ 159160 h 207474"/>
            <a:gd name="connsiteX6" fmla="*/ 5903102 w 8934450"/>
            <a:gd name="connsiteY6" fmla="*/ 8 h 207474"/>
            <a:gd name="connsiteX7" fmla="*/ 8934450 w 8934450"/>
            <a:gd name="connsiteY7" fmla="*/ 199795 h 207474"/>
            <a:gd name="connsiteX0" fmla="*/ 0 w 8934450"/>
            <a:gd name="connsiteY0" fmla="*/ 82244 h 166123"/>
            <a:gd name="connsiteX1" fmla="*/ 816608 w 8934450"/>
            <a:gd name="connsiteY1" fmla="*/ 165320 h 166123"/>
            <a:gd name="connsiteX2" fmla="*/ 1663320 w 8934450"/>
            <a:gd name="connsiteY2" fmla="*/ 40826 h 166123"/>
            <a:gd name="connsiteX3" fmla="*/ 2466459 w 8934450"/>
            <a:gd name="connsiteY3" fmla="*/ 165468 h 166123"/>
            <a:gd name="connsiteX4" fmla="*/ 3240568 w 8934450"/>
            <a:gd name="connsiteY4" fmla="*/ 14056 h 166123"/>
            <a:gd name="connsiteX5" fmla="*/ 3968970 w 8934450"/>
            <a:gd name="connsiteY5" fmla="*/ 117809 h 166123"/>
            <a:gd name="connsiteX6" fmla="*/ 5001905 w 8934450"/>
            <a:gd name="connsiteY6" fmla="*/ 11 h 166123"/>
            <a:gd name="connsiteX7" fmla="*/ 8934450 w 8934450"/>
            <a:gd name="connsiteY7" fmla="*/ 158444 h 166123"/>
            <a:gd name="connsiteX0" fmla="*/ 0 w 6715373"/>
            <a:gd name="connsiteY0" fmla="*/ 82247 h 166126"/>
            <a:gd name="connsiteX1" fmla="*/ 816608 w 6715373"/>
            <a:gd name="connsiteY1" fmla="*/ 165323 h 166126"/>
            <a:gd name="connsiteX2" fmla="*/ 1663320 w 6715373"/>
            <a:gd name="connsiteY2" fmla="*/ 40829 h 166126"/>
            <a:gd name="connsiteX3" fmla="*/ 2466459 w 6715373"/>
            <a:gd name="connsiteY3" fmla="*/ 165471 h 166126"/>
            <a:gd name="connsiteX4" fmla="*/ 3240568 w 6715373"/>
            <a:gd name="connsiteY4" fmla="*/ 14059 h 166126"/>
            <a:gd name="connsiteX5" fmla="*/ 3968970 w 6715373"/>
            <a:gd name="connsiteY5" fmla="*/ 117812 h 166126"/>
            <a:gd name="connsiteX6" fmla="*/ 5001905 w 6715373"/>
            <a:gd name="connsiteY6" fmla="*/ 14 h 166126"/>
            <a:gd name="connsiteX7" fmla="*/ 6715373 w 6715373"/>
            <a:gd name="connsiteY7" fmla="*/ 103309 h 166126"/>
            <a:gd name="connsiteX0" fmla="*/ 0 w 6666922"/>
            <a:gd name="connsiteY0" fmla="*/ 82247 h 166126"/>
            <a:gd name="connsiteX1" fmla="*/ 816608 w 6666922"/>
            <a:gd name="connsiteY1" fmla="*/ 165323 h 166126"/>
            <a:gd name="connsiteX2" fmla="*/ 1663320 w 6666922"/>
            <a:gd name="connsiteY2" fmla="*/ 40829 h 166126"/>
            <a:gd name="connsiteX3" fmla="*/ 2466459 w 6666922"/>
            <a:gd name="connsiteY3" fmla="*/ 165471 h 166126"/>
            <a:gd name="connsiteX4" fmla="*/ 3240568 w 6666922"/>
            <a:gd name="connsiteY4" fmla="*/ 14059 h 166126"/>
            <a:gd name="connsiteX5" fmla="*/ 3968970 w 6666922"/>
            <a:gd name="connsiteY5" fmla="*/ 117812 h 166126"/>
            <a:gd name="connsiteX6" fmla="*/ 5001905 w 6666922"/>
            <a:gd name="connsiteY6" fmla="*/ 14 h 166126"/>
            <a:gd name="connsiteX7" fmla="*/ 6666922 w 6666922"/>
            <a:gd name="connsiteY7" fmla="*/ 103309 h 166126"/>
            <a:gd name="connsiteX0" fmla="*/ 0 w 6618471"/>
            <a:gd name="connsiteY0" fmla="*/ 82247 h 166126"/>
            <a:gd name="connsiteX1" fmla="*/ 768157 w 6618471"/>
            <a:gd name="connsiteY1" fmla="*/ 165323 h 166126"/>
            <a:gd name="connsiteX2" fmla="*/ 1614869 w 6618471"/>
            <a:gd name="connsiteY2" fmla="*/ 40829 h 166126"/>
            <a:gd name="connsiteX3" fmla="*/ 2418008 w 6618471"/>
            <a:gd name="connsiteY3" fmla="*/ 165471 h 166126"/>
            <a:gd name="connsiteX4" fmla="*/ 3192117 w 6618471"/>
            <a:gd name="connsiteY4" fmla="*/ 14059 h 166126"/>
            <a:gd name="connsiteX5" fmla="*/ 3920519 w 6618471"/>
            <a:gd name="connsiteY5" fmla="*/ 117812 h 166126"/>
            <a:gd name="connsiteX6" fmla="*/ 4953454 w 6618471"/>
            <a:gd name="connsiteY6" fmla="*/ 14 h 166126"/>
            <a:gd name="connsiteX7" fmla="*/ 6618471 w 6618471"/>
            <a:gd name="connsiteY7" fmla="*/ 103309 h 1661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618471" h="166126">
              <a:moveTo>
                <a:pt x="0" y="82247"/>
              </a:moveTo>
              <a:cubicBezTo>
                <a:pt x="550069" y="133841"/>
                <a:pt x="499012" y="172226"/>
                <a:pt x="768157" y="165323"/>
              </a:cubicBezTo>
              <a:cubicBezTo>
                <a:pt x="1037302" y="158420"/>
                <a:pt x="1339894" y="40804"/>
                <a:pt x="1614869" y="40829"/>
              </a:cubicBezTo>
              <a:cubicBezTo>
                <a:pt x="1889844" y="40854"/>
                <a:pt x="2155133" y="169933"/>
                <a:pt x="2418008" y="165471"/>
              </a:cubicBezTo>
              <a:cubicBezTo>
                <a:pt x="2680883" y="161009"/>
                <a:pt x="2941699" y="22002"/>
                <a:pt x="3192117" y="14059"/>
              </a:cubicBezTo>
              <a:cubicBezTo>
                <a:pt x="3442535" y="6116"/>
                <a:pt x="3626963" y="120153"/>
                <a:pt x="3920519" y="117812"/>
              </a:cubicBezTo>
              <a:cubicBezTo>
                <a:pt x="4214075" y="115471"/>
                <a:pt x="4620079" y="1602"/>
                <a:pt x="4953454" y="14"/>
              </a:cubicBezTo>
              <a:cubicBezTo>
                <a:pt x="5286829" y="-1573"/>
                <a:pt x="6456546" y="128926"/>
                <a:pt x="6618471" y="103309"/>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20320</xdr:colOff>
      <xdr:row>38</xdr:row>
      <xdr:rowOff>152687</xdr:rowOff>
    </xdr:from>
    <xdr:to>
      <xdr:col>11</xdr:col>
      <xdr:colOff>609600</xdr:colOff>
      <xdr:row>38</xdr:row>
      <xdr:rowOff>386523</xdr:rowOff>
    </xdr:to>
    <xdr:sp macro="" textlink="">
      <xdr:nvSpPr>
        <xdr:cNvPr id="14" name="フリーフォーム 1">
          <a:extLst>
            <a:ext uri="{FF2B5EF4-FFF2-40B4-BE49-F238E27FC236}">
              <a16:creationId xmlns:a16="http://schemas.microsoft.com/office/drawing/2014/main" id="{A89B9B99-1971-44F4-A83D-7A4C8EEE5183}"/>
            </a:ext>
          </a:extLst>
        </xdr:cNvPr>
        <xdr:cNvSpPr/>
      </xdr:nvSpPr>
      <xdr:spPr>
        <a:xfrm>
          <a:off x="213360" y="8676927"/>
          <a:ext cx="9408160" cy="233836"/>
        </a:xfrm>
        <a:custGeom>
          <a:avLst/>
          <a:gdLst>
            <a:gd name="connsiteX0" fmla="*/ 0 w 8934450"/>
            <a:gd name="connsiteY0" fmla="*/ 20637 h 127000"/>
            <a:gd name="connsiteX1" fmla="*/ 1524000 w 8934450"/>
            <a:gd name="connsiteY1" fmla="*/ 125412 h 127000"/>
            <a:gd name="connsiteX2" fmla="*/ 2543175 w 8934450"/>
            <a:gd name="connsiteY2" fmla="*/ 30162 h 127000"/>
            <a:gd name="connsiteX3" fmla="*/ 4171950 w 8934450"/>
            <a:gd name="connsiteY3" fmla="*/ 96837 h 127000"/>
            <a:gd name="connsiteX4" fmla="*/ 5353050 w 8934450"/>
            <a:gd name="connsiteY4" fmla="*/ 1587 h 127000"/>
            <a:gd name="connsiteX5" fmla="*/ 6934200 w 8934450"/>
            <a:gd name="connsiteY5" fmla="*/ 106362 h 127000"/>
            <a:gd name="connsiteX6" fmla="*/ 8277225 w 8934450"/>
            <a:gd name="connsiteY6" fmla="*/ 11112 h 127000"/>
            <a:gd name="connsiteX7" fmla="*/ 8934450 w 8934450"/>
            <a:gd name="connsiteY7" fmla="*/ 96837 h 127000"/>
            <a:gd name="connsiteX0" fmla="*/ 0 w 8934450"/>
            <a:gd name="connsiteY0" fmla="*/ 20637 h 130848"/>
            <a:gd name="connsiteX1" fmla="*/ 1524000 w 8934450"/>
            <a:gd name="connsiteY1" fmla="*/ 125412 h 130848"/>
            <a:gd name="connsiteX2" fmla="*/ 2864915 w 8934450"/>
            <a:gd name="connsiteY2" fmla="*/ 53253 h 130848"/>
            <a:gd name="connsiteX3" fmla="*/ 4171950 w 8934450"/>
            <a:gd name="connsiteY3" fmla="*/ 96837 h 130848"/>
            <a:gd name="connsiteX4" fmla="*/ 5353050 w 8934450"/>
            <a:gd name="connsiteY4" fmla="*/ 1587 h 130848"/>
            <a:gd name="connsiteX5" fmla="*/ 6934200 w 8934450"/>
            <a:gd name="connsiteY5" fmla="*/ 106362 h 130848"/>
            <a:gd name="connsiteX6" fmla="*/ 8277225 w 8934450"/>
            <a:gd name="connsiteY6" fmla="*/ 11112 h 130848"/>
            <a:gd name="connsiteX7" fmla="*/ 8934450 w 8934450"/>
            <a:gd name="connsiteY7" fmla="*/ 96837 h 130848"/>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3475 h 213686"/>
            <a:gd name="connsiteX1" fmla="*/ 1524000 w 8934450"/>
            <a:gd name="connsiteY1" fmla="*/ 208250 h 213686"/>
            <a:gd name="connsiteX2" fmla="*/ 2864915 w 8934450"/>
            <a:gd name="connsiteY2" fmla="*/ 136091 h 213686"/>
            <a:gd name="connsiteX3" fmla="*/ 4171950 w 8934450"/>
            <a:gd name="connsiteY3" fmla="*/ 179675 h 213686"/>
            <a:gd name="connsiteX4" fmla="*/ 5353050 w 8934450"/>
            <a:gd name="connsiteY4" fmla="*/ 84425 h 213686"/>
            <a:gd name="connsiteX5" fmla="*/ 6934200 w 8934450"/>
            <a:gd name="connsiteY5" fmla="*/ 189200 h 213686"/>
            <a:gd name="connsiteX6" fmla="*/ 8277225 w 8934450"/>
            <a:gd name="connsiteY6" fmla="*/ 1587 h 213686"/>
            <a:gd name="connsiteX7" fmla="*/ 8934450 w 8934450"/>
            <a:gd name="connsiteY7" fmla="*/ 179675 h 213686"/>
            <a:gd name="connsiteX0" fmla="*/ 0 w 8934450"/>
            <a:gd name="connsiteY0" fmla="*/ 101898 h 206962"/>
            <a:gd name="connsiteX1" fmla="*/ 1378645 w 8934450"/>
            <a:gd name="connsiteY1" fmla="*/ 206673 h 206962"/>
            <a:gd name="connsiteX2" fmla="*/ 2864915 w 8934450"/>
            <a:gd name="connsiteY2" fmla="*/ 134514 h 206962"/>
            <a:gd name="connsiteX3" fmla="*/ 4171950 w 8934450"/>
            <a:gd name="connsiteY3" fmla="*/ 178098 h 206962"/>
            <a:gd name="connsiteX4" fmla="*/ 5353050 w 8934450"/>
            <a:gd name="connsiteY4" fmla="*/ 82848 h 206962"/>
            <a:gd name="connsiteX5" fmla="*/ 6934200 w 8934450"/>
            <a:gd name="connsiteY5" fmla="*/ 187623 h 206962"/>
            <a:gd name="connsiteX6" fmla="*/ 8277225 w 8934450"/>
            <a:gd name="connsiteY6" fmla="*/ 10 h 206962"/>
            <a:gd name="connsiteX7" fmla="*/ 8934450 w 8934450"/>
            <a:gd name="connsiteY7" fmla="*/ 178098 h 206962"/>
            <a:gd name="connsiteX0" fmla="*/ 0 w 8934450"/>
            <a:gd name="connsiteY0" fmla="*/ 101898 h 206946"/>
            <a:gd name="connsiteX1" fmla="*/ 1378645 w 8934450"/>
            <a:gd name="connsiteY1" fmla="*/ 206673 h 206946"/>
            <a:gd name="connsiteX2" fmla="*/ 2864915 w 8934450"/>
            <a:gd name="connsiteY2" fmla="*/ 134514 h 206946"/>
            <a:gd name="connsiteX3" fmla="*/ 4104118 w 8934450"/>
            <a:gd name="connsiteY3" fmla="*/ 205798 h 206946"/>
            <a:gd name="connsiteX4" fmla="*/ 5353050 w 8934450"/>
            <a:gd name="connsiteY4" fmla="*/ 82848 h 206946"/>
            <a:gd name="connsiteX5" fmla="*/ 6934200 w 8934450"/>
            <a:gd name="connsiteY5" fmla="*/ 187623 h 206946"/>
            <a:gd name="connsiteX6" fmla="*/ 8277225 w 8934450"/>
            <a:gd name="connsiteY6" fmla="*/ 10 h 206946"/>
            <a:gd name="connsiteX7" fmla="*/ 8934450 w 8934450"/>
            <a:gd name="connsiteY7" fmla="*/ 178098 h 206946"/>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53050 w 8934450"/>
            <a:gd name="connsiteY4" fmla="*/ 82848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934200 w 8934450"/>
            <a:gd name="connsiteY5" fmla="*/ 187623 h 207927"/>
            <a:gd name="connsiteX6" fmla="*/ 8277225 w 8934450"/>
            <a:gd name="connsiteY6" fmla="*/ 10 h 207927"/>
            <a:gd name="connsiteX7" fmla="*/ 8934450 w 8934450"/>
            <a:gd name="connsiteY7" fmla="*/ 178098 h 207927"/>
            <a:gd name="connsiteX0" fmla="*/ 0 w 8934450"/>
            <a:gd name="connsiteY0" fmla="*/ 101898 h 207927"/>
            <a:gd name="connsiteX1" fmla="*/ 1378645 w 8934450"/>
            <a:gd name="connsiteY1" fmla="*/ 206673 h 207927"/>
            <a:gd name="connsiteX2" fmla="*/ 2893986 w 8934450"/>
            <a:gd name="connsiteY2" fmla="*/ 35585 h 207927"/>
            <a:gd name="connsiteX3" fmla="*/ 4104118 w 8934450"/>
            <a:gd name="connsiteY3" fmla="*/ 205798 h 207927"/>
            <a:gd name="connsiteX4" fmla="*/ 5362741 w 8934450"/>
            <a:gd name="connsiteY4" fmla="*/ 31405 h 207927"/>
            <a:gd name="connsiteX5" fmla="*/ 6672562 w 8934450"/>
            <a:gd name="connsiteY5" fmla="*/ 199494 h 207927"/>
            <a:gd name="connsiteX6" fmla="*/ 8277225 w 8934450"/>
            <a:gd name="connsiteY6" fmla="*/ 10 h 207927"/>
            <a:gd name="connsiteX7" fmla="*/ 8934450 w 8934450"/>
            <a:gd name="connsiteY7" fmla="*/ 178098 h 207927"/>
            <a:gd name="connsiteX0" fmla="*/ 0 w 8934450"/>
            <a:gd name="connsiteY0" fmla="*/ 133552 h 239581"/>
            <a:gd name="connsiteX1" fmla="*/ 1378645 w 8934450"/>
            <a:gd name="connsiteY1" fmla="*/ 238327 h 239581"/>
            <a:gd name="connsiteX2" fmla="*/ 2893986 w 8934450"/>
            <a:gd name="connsiteY2" fmla="*/ 67239 h 239581"/>
            <a:gd name="connsiteX3" fmla="*/ 4104118 w 8934450"/>
            <a:gd name="connsiteY3" fmla="*/ 237452 h 239581"/>
            <a:gd name="connsiteX4" fmla="*/ 5362741 w 8934450"/>
            <a:gd name="connsiteY4" fmla="*/ 63059 h 239581"/>
            <a:gd name="connsiteX5" fmla="*/ 6672562 w 8934450"/>
            <a:gd name="connsiteY5" fmla="*/ 231148 h 239581"/>
            <a:gd name="connsiteX6" fmla="*/ 6620185 w 8934450"/>
            <a:gd name="connsiteY6" fmla="*/ 7 h 239581"/>
            <a:gd name="connsiteX7" fmla="*/ 8934450 w 8934450"/>
            <a:gd name="connsiteY7" fmla="*/ 209752 h 239581"/>
            <a:gd name="connsiteX0" fmla="*/ 0 w 8934450"/>
            <a:gd name="connsiteY0" fmla="*/ 109811 h 215840"/>
            <a:gd name="connsiteX1" fmla="*/ 1378645 w 8934450"/>
            <a:gd name="connsiteY1" fmla="*/ 214586 h 215840"/>
            <a:gd name="connsiteX2" fmla="*/ 289398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5840"/>
            <a:gd name="connsiteX1" fmla="*/ 1378645 w 8934450"/>
            <a:gd name="connsiteY1" fmla="*/ 214586 h 215840"/>
            <a:gd name="connsiteX2" fmla="*/ 2903676 w 8934450"/>
            <a:gd name="connsiteY2" fmla="*/ 43498 h 215840"/>
            <a:gd name="connsiteX3" fmla="*/ 4104118 w 8934450"/>
            <a:gd name="connsiteY3" fmla="*/ 213711 h 215840"/>
            <a:gd name="connsiteX4" fmla="*/ 5362741 w 8934450"/>
            <a:gd name="connsiteY4" fmla="*/ 39318 h 215840"/>
            <a:gd name="connsiteX5" fmla="*/ 6672562 w 8934450"/>
            <a:gd name="connsiteY5" fmla="*/ 207407 h 215840"/>
            <a:gd name="connsiteX6" fmla="*/ 8228773 w 8934450"/>
            <a:gd name="connsiteY6" fmla="*/ 9 h 215840"/>
            <a:gd name="connsiteX7" fmla="*/ 8934450 w 8934450"/>
            <a:gd name="connsiteY7" fmla="*/ 186011 h 215840"/>
            <a:gd name="connsiteX0" fmla="*/ 0 w 8934450"/>
            <a:gd name="connsiteY0" fmla="*/ 109811 h 213713"/>
            <a:gd name="connsiteX1" fmla="*/ 1233291 w 8934450"/>
            <a:gd name="connsiteY1" fmla="*/ 206672 h 213713"/>
            <a:gd name="connsiteX2" fmla="*/ 2903676 w 8934450"/>
            <a:gd name="connsiteY2" fmla="*/ 43498 h 213713"/>
            <a:gd name="connsiteX3" fmla="*/ 4104118 w 8934450"/>
            <a:gd name="connsiteY3" fmla="*/ 213711 h 213713"/>
            <a:gd name="connsiteX4" fmla="*/ 5362741 w 8934450"/>
            <a:gd name="connsiteY4" fmla="*/ 39318 h 213713"/>
            <a:gd name="connsiteX5" fmla="*/ 6672562 w 8934450"/>
            <a:gd name="connsiteY5" fmla="*/ 207407 h 213713"/>
            <a:gd name="connsiteX6" fmla="*/ 8228773 w 8934450"/>
            <a:gd name="connsiteY6" fmla="*/ 9 h 213713"/>
            <a:gd name="connsiteX7" fmla="*/ 8934450 w 8934450"/>
            <a:gd name="connsiteY7" fmla="*/ 186011 h 213713"/>
            <a:gd name="connsiteX0" fmla="*/ 0 w 8934450"/>
            <a:gd name="connsiteY0" fmla="*/ 109811 h 213712"/>
            <a:gd name="connsiteX1" fmla="*/ 1233291 w 8934450"/>
            <a:gd name="connsiteY1" fmla="*/ 206672 h 213712"/>
            <a:gd name="connsiteX2" fmla="*/ 2390091 w 8934450"/>
            <a:gd name="connsiteY2" fmla="*/ 35584 h 213712"/>
            <a:gd name="connsiteX3" fmla="*/ 4104118 w 8934450"/>
            <a:gd name="connsiteY3" fmla="*/ 213711 h 213712"/>
            <a:gd name="connsiteX4" fmla="*/ 5362741 w 8934450"/>
            <a:gd name="connsiteY4" fmla="*/ 39318 h 213712"/>
            <a:gd name="connsiteX5" fmla="*/ 6672562 w 8934450"/>
            <a:gd name="connsiteY5" fmla="*/ 207407 h 213712"/>
            <a:gd name="connsiteX6" fmla="*/ 8228773 w 8934450"/>
            <a:gd name="connsiteY6" fmla="*/ 9 h 213712"/>
            <a:gd name="connsiteX7" fmla="*/ 8934450 w 8934450"/>
            <a:gd name="connsiteY7" fmla="*/ 186011 h 213712"/>
            <a:gd name="connsiteX0" fmla="*/ 0 w 8934450"/>
            <a:gd name="connsiteY0" fmla="*/ 109811 h 214371"/>
            <a:gd name="connsiteX1" fmla="*/ 1233291 w 8934450"/>
            <a:gd name="connsiteY1" fmla="*/ 206672 h 214371"/>
            <a:gd name="connsiteX2" fmla="*/ 2390091 w 8934450"/>
            <a:gd name="connsiteY2" fmla="*/ 102855 h 214371"/>
            <a:gd name="connsiteX3" fmla="*/ 4104118 w 8934450"/>
            <a:gd name="connsiteY3" fmla="*/ 213711 h 214371"/>
            <a:gd name="connsiteX4" fmla="*/ 5362741 w 8934450"/>
            <a:gd name="connsiteY4" fmla="*/ 39318 h 214371"/>
            <a:gd name="connsiteX5" fmla="*/ 6672562 w 8934450"/>
            <a:gd name="connsiteY5" fmla="*/ 207407 h 214371"/>
            <a:gd name="connsiteX6" fmla="*/ 8228773 w 8934450"/>
            <a:gd name="connsiteY6" fmla="*/ 9 h 214371"/>
            <a:gd name="connsiteX7" fmla="*/ 8934450 w 8934450"/>
            <a:gd name="connsiteY7" fmla="*/ 186011 h 214371"/>
            <a:gd name="connsiteX0" fmla="*/ 0 w 8934450"/>
            <a:gd name="connsiteY0" fmla="*/ 109811 h 213794"/>
            <a:gd name="connsiteX1" fmla="*/ 1233291 w 8934450"/>
            <a:gd name="connsiteY1" fmla="*/ 206672 h 213794"/>
            <a:gd name="connsiteX2" fmla="*/ 2390091 w 8934450"/>
            <a:gd name="connsiteY2" fmla="*/ 102855 h 213794"/>
            <a:gd name="connsiteX3" fmla="*/ 4104118 w 8934450"/>
            <a:gd name="connsiteY3" fmla="*/ 213711 h 213794"/>
            <a:gd name="connsiteX4" fmla="*/ 5362742 w 8934450"/>
            <a:gd name="connsiteY4" fmla="*/ 122418 h 213794"/>
            <a:gd name="connsiteX5" fmla="*/ 6672562 w 8934450"/>
            <a:gd name="connsiteY5" fmla="*/ 207407 h 213794"/>
            <a:gd name="connsiteX6" fmla="*/ 8228773 w 8934450"/>
            <a:gd name="connsiteY6" fmla="*/ 9 h 213794"/>
            <a:gd name="connsiteX7" fmla="*/ 8934450 w 8934450"/>
            <a:gd name="connsiteY7" fmla="*/ 186011 h 213794"/>
            <a:gd name="connsiteX0" fmla="*/ 0 w 8934450"/>
            <a:gd name="connsiteY0" fmla="*/ 109811 h 213722"/>
            <a:gd name="connsiteX1" fmla="*/ 1233291 w 8934450"/>
            <a:gd name="connsiteY1" fmla="*/ 206672 h 213722"/>
            <a:gd name="connsiteX2" fmla="*/ 2390091 w 8934450"/>
            <a:gd name="connsiteY2" fmla="*/ 102855 h 213722"/>
            <a:gd name="connsiteX3" fmla="*/ 4104118 w 8934450"/>
            <a:gd name="connsiteY3" fmla="*/ 213711 h 213722"/>
            <a:gd name="connsiteX4" fmla="*/ 5372433 w 8934450"/>
            <a:gd name="connsiteY4" fmla="*/ 110546 h 213722"/>
            <a:gd name="connsiteX5" fmla="*/ 6672562 w 8934450"/>
            <a:gd name="connsiteY5" fmla="*/ 207407 h 213722"/>
            <a:gd name="connsiteX6" fmla="*/ 8228773 w 8934450"/>
            <a:gd name="connsiteY6" fmla="*/ 9 h 213722"/>
            <a:gd name="connsiteX7" fmla="*/ 8934450 w 8934450"/>
            <a:gd name="connsiteY7" fmla="*/ 186011 h 213722"/>
            <a:gd name="connsiteX0" fmla="*/ 0 w 8934450"/>
            <a:gd name="connsiteY0" fmla="*/ 109811 h 220472"/>
            <a:gd name="connsiteX1" fmla="*/ 826299 w 8934450"/>
            <a:gd name="connsiteY1" fmla="*/ 220456 h 220472"/>
            <a:gd name="connsiteX2" fmla="*/ 2390091 w 8934450"/>
            <a:gd name="connsiteY2" fmla="*/ 102855 h 220472"/>
            <a:gd name="connsiteX3" fmla="*/ 4104118 w 8934450"/>
            <a:gd name="connsiteY3" fmla="*/ 213711 h 220472"/>
            <a:gd name="connsiteX4" fmla="*/ 5372433 w 8934450"/>
            <a:gd name="connsiteY4" fmla="*/ 110546 h 220472"/>
            <a:gd name="connsiteX5" fmla="*/ 6672562 w 8934450"/>
            <a:gd name="connsiteY5" fmla="*/ 207407 h 220472"/>
            <a:gd name="connsiteX6" fmla="*/ 8228773 w 8934450"/>
            <a:gd name="connsiteY6" fmla="*/ 9 h 220472"/>
            <a:gd name="connsiteX7" fmla="*/ 8934450 w 8934450"/>
            <a:gd name="connsiteY7" fmla="*/ 186011 h 220472"/>
            <a:gd name="connsiteX0" fmla="*/ 0 w 8934450"/>
            <a:gd name="connsiteY0" fmla="*/ 109811 h 220593"/>
            <a:gd name="connsiteX1" fmla="*/ 826299 w 8934450"/>
            <a:gd name="connsiteY1" fmla="*/ 220456 h 220593"/>
            <a:gd name="connsiteX2" fmla="*/ 2080001 w 8934450"/>
            <a:gd name="connsiteY2" fmla="*/ 89071 h 220593"/>
            <a:gd name="connsiteX3" fmla="*/ 4104118 w 8934450"/>
            <a:gd name="connsiteY3" fmla="*/ 213711 h 220593"/>
            <a:gd name="connsiteX4" fmla="*/ 5372433 w 8934450"/>
            <a:gd name="connsiteY4" fmla="*/ 110546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5372433 w 8934450"/>
            <a:gd name="connsiteY4" fmla="*/ 110546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3996411 w 8934450"/>
            <a:gd name="connsiteY4" fmla="*/ 69192 h 220593"/>
            <a:gd name="connsiteX5" fmla="*/ 6672562 w 8934450"/>
            <a:gd name="connsiteY5" fmla="*/ 207407 h 220593"/>
            <a:gd name="connsiteX6" fmla="*/ 8228773 w 8934450"/>
            <a:gd name="connsiteY6" fmla="*/ 9 h 220593"/>
            <a:gd name="connsiteX7" fmla="*/ 8934450 w 8934450"/>
            <a:gd name="connsiteY7" fmla="*/ 186011 h 220593"/>
            <a:gd name="connsiteX0" fmla="*/ 0 w 8934450"/>
            <a:gd name="connsiteY0" fmla="*/ 109811 h 220593"/>
            <a:gd name="connsiteX1" fmla="*/ 826299 w 8934450"/>
            <a:gd name="connsiteY1" fmla="*/ 220456 h 220593"/>
            <a:gd name="connsiteX2" fmla="*/ 2080001 w 8934450"/>
            <a:gd name="connsiteY2" fmla="*/ 89071 h 220593"/>
            <a:gd name="connsiteX3" fmla="*/ 3057567 w 8934450"/>
            <a:gd name="connsiteY3" fmla="*/ 193034 h 220593"/>
            <a:gd name="connsiteX4" fmla="*/ 3996411 w 8934450"/>
            <a:gd name="connsiteY4" fmla="*/ 69192 h 220593"/>
            <a:gd name="connsiteX5" fmla="*/ 5102735 w 8934450"/>
            <a:gd name="connsiteY5" fmla="*/ 179838 h 220593"/>
            <a:gd name="connsiteX6" fmla="*/ 8228773 w 8934450"/>
            <a:gd name="connsiteY6" fmla="*/ 9 h 220593"/>
            <a:gd name="connsiteX7" fmla="*/ 8934450 w 8934450"/>
            <a:gd name="connsiteY7" fmla="*/ 186011 h 220593"/>
            <a:gd name="connsiteX0" fmla="*/ 0 w 8934450"/>
            <a:gd name="connsiteY0" fmla="*/ 82244 h 193026"/>
            <a:gd name="connsiteX1" fmla="*/ 826299 w 8934450"/>
            <a:gd name="connsiteY1" fmla="*/ 192889 h 193026"/>
            <a:gd name="connsiteX2" fmla="*/ 2080001 w 8934450"/>
            <a:gd name="connsiteY2" fmla="*/ 61504 h 193026"/>
            <a:gd name="connsiteX3" fmla="*/ 3057567 w 8934450"/>
            <a:gd name="connsiteY3" fmla="*/ 165467 h 193026"/>
            <a:gd name="connsiteX4" fmla="*/ 3996411 w 8934450"/>
            <a:gd name="connsiteY4" fmla="*/ 41625 h 193026"/>
            <a:gd name="connsiteX5" fmla="*/ 5102735 w 8934450"/>
            <a:gd name="connsiteY5" fmla="*/ 152271 h 193026"/>
            <a:gd name="connsiteX6" fmla="*/ 6397307 w 8934450"/>
            <a:gd name="connsiteY6" fmla="*/ 11 h 193026"/>
            <a:gd name="connsiteX7" fmla="*/ 8934450 w 8934450"/>
            <a:gd name="connsiteY7" fmla="*/ 158444 h 193026"/>
            <a:gd name="connsiteX0" fmla="*/ 0 w 8934450"/>
            <a:gd name="connsiteY0" fmla="*/ 40652 h 151434"/>
            <a:gd name="connsiteX1" fmla="*/ 826299 w 8934450"/>
            <a:gd name="connsiteY1" fmla="*/ 151297 h 151434"/>
            <a:gd name="connsiteX2" fmla="*/ 2080001 w 8934450"/>
            <a:gd name="connsiteY2" fmla="*/ 19912 h 151434"/>
            <a:gd name="connsiteX3" fmla="*/ 3057567 w 8934450"/>
            <a:gd name="connsiteY3" fmla="*/ 123875 h 151434"/>
            <a:gd name="connsiteX4" fmla="*/ 3996411 w 8934450"/>
            <a:gd name="connsiteY4" fmla="*/ 33 h 151434"/>
            <a:gd name="connsiteX5" fmla="*/ 5102735 w 8934450"/>
            <a:gd name="connsiteY5" fmla="*/ 110679 h 151434"/>
            <a:gd name="connsiteX6" fmla="*/ 6397307 w 8934450"/>
            <a:gd name="connsiteY6" fmla="*/ 20449 h 151434"/>
            <a:gd name="connsiteX7" fmla="*/ 8934450 w 8934450"/>
            <a:gd name="connsiteY7" fmla="*/ 116852 h 151434"/>
            <a:gd name="connsiteX0" fmla="*/ 0 w 8934450"/>
            <a:gd name="connsiteY0" fmla="*/ 40652 h 151533"/>
            <a:gd name="connsiteX1" fmla="*/ 826299 w 8934450"/>
            <a:gd name="connsiteY1" fmla="*/ 151297 h 151533"/>
            <a:gd name="connsiteX2" fmla="*/ 2021860 w 8934450"/>
            <a:gd name="connsiteY2" fmla="*/ 13020 h 151533"/>
            <a:gd name="connsiteX3" fmla="*/ 3057567 w 8934450"/>
            <a:gd name="connsiteY3" fmla="*/ 123875 h 151533"/>
            <a:gd name="connsiteX4" fmla="*/ 3996411 w 8934450"/>
            <a:gd name="connsiteY4" fmla="*/ 33 h 151533"/>
            <a:gd name="connsiteX5" fmla="*/ 5102735 w 8934450"/>
            <a:gd name="connsiteY5" fmla="*/ 110679 h 151533"/>
            <a:gd name="connsiteX6" fmla="*/ 6397307 w 8934450"/>
            <a:gd name="connsiteY6" fmla="*/ 20449 h 151533"/>
            <a:gd name="connsiteX7" fmla="*/ 8934450 w 8934450"/>
            <a:gd name="connsiteY7" fmla="*/ 116852 h 151533"/>
            <a:gd name="connsiteX0" fmla="*/ 0 w 8934450"/>
            <a:gd name="connsiteY0" fmla="*/ 40652 h 151533"/>
            <a:gd name="connsiteX1" fmla="*/ 826299 w 8934450"/>
            <a:gd name="connsiteY1" fmla="*/ 151297 h 151533"/>
            <a:gd name="connsiteX2" fmla="*/ 2021860 w 8934450"/>
            <a:gd name="connsiteY2" fmla="*/ 13020 h 151533"/>
            <a:gd name="connsiteX3" fmla="*/ 2844380 w 8934450"/>
            <a:gd name="connsiteY3" fmla="*/ 123875 h 151533"/>
            <a:gd name="connsiteX4" fmla="*/ 3996411 w 8934450"/>
            <a:gd name="connsiteY4" fmla="*/ 33 h 151533"/>
            <a:gd name="connsiteX5" fmla="*/ 5102735 w 8934450"/>
            <a:gd name="connsiteY5" fmla="*/ 110679 h 151533"/>
            <a:gd name="connsiteX6" fmla="*/ 6397307 w 8934450"/>
            <a:gd name="connsiteY6" fmla="*/ 20449 h 151533"/>
            <a:gd name="connsiteX7" fmla="*/ 8934450 w 8934450"/>
            <a:gd name="connsiteY7" fmla="*/ 116852 h 151533"/>
            <a:gd name="connsiteX0" fmla="*/ 0 w 8934450"/>
            <a:gd name="connsiteY0" fmla="*/ 47542 h 158423"/>
            <a:gd name="connsiteX1" fmla="*/ 826299 w 8934450"/>
            <a:gd name="connsiteY1" fmla="*/ 158187 h 158423"/>
            <a:gd name="connsiteX2" fmla="*/ 2021860 w 8934450"/>
            <a:gd name="connsiteY2" fmla="*/ 19910 h 158423"/>
            <a:gd name="connsiteX3" fmla="*/ 2844380 w 8934450"/>
            <a:gd name="connsiteY3" fmla="*/ 130765 h 158423"/>
            <a:gd name="connsiteX4" fmla="*/ 3754154 w 8934450"/>
            <a:gd name="connsiteY4" fmla="*/ 31 h 158423"/>
            <a:gd name="connsiteX5" fmla="*/ 5102735 w 8934450"/>
            <a:gd name="connsiteY5" fmla="*/ 117569 h 158423"/>
            <a:gd name="connsiteX6" fmla="*/ 6397307 w 8934450"/>
            <a:gd name="connsiteY6" fmla="*/ 27339 h 158423"/>
            <a:gd name="connsiteX7" fmla="*/ 8934450 w 8934450"/>
            <a:gd name="connsiteY7" fmla="*/ 123742 h 158423"/>
            <a:gd name="connsiteX0" fmla="*/ 0 w 8934450"/>
            <a:gd name="connsiteY0" fmla="*/ 47586 h 158467"/>
            <a:gd name="connsiteX1" fmla="*/ 826299 w 8934450"/>
            <a:gd name="connsiteY1" fmla="*/ 158231 h 158467"/>
            <a:gd name="connsiteX2" fmla="*/ 2021860 w 8934450"/>
            <a:gd name="connsiteY2" fmla="*/ 19954 h 158467"/>
            <a:gd name="connsiteX3" fmla="*/ 2844380 w 8934450"/>
            <a:gd name="connsiteY3" fmla="*/ 130809 h 158467"/>
            <a:gd name="connsiteX4" fmla="*/ 3754154 w 8934450"/>
            <a:gd name="connsiteY4" fmla="*/ 75 h 158467"/>
            <a:gd name="connsiteX5" fmla="*/ 4724814 w 8934450"/>
            <a:gd name="connsiteY5" fmla="*/ 110721 h 158467"/>
            <a:gd name="connsiteX6" fmla="*/ 6397307 w 8934450"/>
            <a:gd name="connsiteY6" fmla="*/ 27383 h 158467"/>
            <a:gd name="connsiteX7" fmla="*/ 8934450 w 8934450"/>
            <a:gd name="connsiteY7" fmla="*/ 123786 h 158467"/>
            <a:gd name="connsiteX0" fmla="*/ 0 w 8934450"/>
            <a:gd name="connsiteY0" fmla="*/ 47586 h 158467"/>
            <a:gd name="connsiteX1" fmla="*/ 826299 w 8934450"/>
            <a:gd name="connsiteY1" fmla="*/ 158231 h 158467"/>
            <a:gd name="connsiteX2" fmla="*/ 2021860 w 8934450"/>
            <a:gd name="connsiteY2" fmla="*/ 19954 h 158467"/>
            <a:gd name="connsiteX3" fmla="*/ 2844380 w 8934450"/>
            <a:gd name="connsiteY3" fmla="*/ 130809 h 158467"/>
            <a:gd name="connsiteX4" fmla="*/ 3754154 w 8934450"/>
            <a:gd name="connsiteY4" fmla="*/ 75 h 158467"/>
            <a:gd name="connsiteX5" fmla="*/ 4724814 w 8934450"/>
            <a:gd name="connsiteY5" fmla="*/ 110721 h 158467"/>
            <a:gd name="connsiteX6" fmla="*/ 6174430 w 8934450"/>
            <a:gd name="connsiteY6" fmla="*/ 20491 h 158467"/>
            <a:gd name="connsiteX7" fmla="*/ 8934450 w 8934450"/>
            <a:gd name="connsiteY7" fmla="*/ 123786 h 158467"/>
            <a:gd name="connsiteX0" fmla="*/ 0 w 8973211"/>
            <a:gd name="connsiteY0" fmla="*/ 54478 h 158627"/>
            <a:gd name="connsiteX1" fmla="*/ 865060 w 8973211"/>
            <a:gd name="connsiteY1" fmla="*/ 158231 h 158627"/>
            <a:gd name="connsiteX2" fmla="*/ 2060621 w 8973211"/>
            <a:gd name="connsiteY2" fmla="*/ 19954 h 158627"/>
            <a:gd name="connsiteX3" fmla="*/ 2883141 w 8973211"/>
            <a:gd name="connsiteY3" fmla="*/ 130809 h 158627"/>
            <a:gd name="connsiteX4" fmla="*/ 3792915 w 8973211"/>
            <a:gd name="connsiteY4" fmla="*/ 75 h 158627"/>
            <a:gd name="connsiteX5" fmla="*/ 4763575 w 8973211"/>
            <a:gd name="connsiteY5" fmla="*/ 110721 h 158627"/>
            <a:gd name="connsiteX6" fmla="*/ 6213191 w 8973211"/>
            <a:gd name="connsiteY6" fmla="*/ 20491 h 158627"/>
            <a:gd name="connsiteX7" fmla="*/ 8973211 w 8973211"/>
            <a:gd name="connsiteY7" fmla="*/ 123786 h 158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8973211" h="158627">
              <a:moveTo>
                <a:pt x="0" y="54478"/>
              </a:moveTo>
              <a:cubicBezTo>
                <a:pt x="550069" y="106072"/>
                <a:pt x="521623" y="163985"/>
                <a:pt x="865060" y="158231"/>
              </a:cubicBezTo>
              <a:cubicBezTo>
                <a:pt x="1208497" y="152477"/>
                <a:pt x="1724274" y="24524"/>
                <a:pt x="2060621" y="19954"/>
              </a:cubicBezTo>
              <a:cubicBezTo>
                <a:pt x="2396968" y="15384"/>
                <a:pt x="2594425" y="134122"/>
                <a:pt x="2883141" y="130809"/>
              </a:cubicBezTo>
              <a:cubicBezTo>
                <a:pt x="3171857" y="127496"/>
                <a:pt x="3479509" y="3423"/>
                <a:pt x="3792915" y="75"/>
              </a:cubicBezTo>
              <a:cubicBezTo>
                <a:pt x="4106321" y="-3273"/>
                <a:pt x="4360196" y="107318"/>
                <a:pt x="4763575" y="110721"/>
              </a:cubicBezTo>
              <a:cubicBezTo>
                <a:pt x="5166954" y="114124"/>
                <a:pt x="5879816" y="22079"/>
                <a:pt x="6213191" y="20491"/>
              </a:cubicBezTo>
              <a:cubicBezTo>
                <a:pt x="6546566" y="18904"/>
                <a:pt x="8811286" y="149403"/>
                <a:pt x="8973211" y="123786"/>
              </a:cubicBezTo>
            </a:path>
          </a:pathLst>
        </a:custGeom>
        <a:noFill/>
        <a:ln w="50800" cmpd="dbl">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190498</xdr:colOff>
      <xdr:row>3</xdr:row>
      <xdr:rowOff>152401</xdr:rowOff>
    </xdr:from>
    <xdr:to>
      <xdr:col>31</xdr:col>
      <xdr:colOff>200024</xdr:colOff>
      <xdr:row>46</xdr:row>
      <xdr:rowOff>76200</xdr:rowOff>
    </xdr:to>
    <xdr:pic>
      <xdr:nvPicPr>
        <xdr:cNvPr id="7169" name="図 21">
          <a:extLst>
            <a:ext uri="{FF2B5EF4-FFF2-40B4-BE49-F238E27FC236}">
              <a16:creationId xmlns:a16="http://schemas.microsoft.com/office/drawing/2014/main" id="{00000000-0008-0000-0C00-0000011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498" y="790576"/>
          <a:ext cx="6210301" cy="7705724"/>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140970</xdr:colOff>
      <xdr:row>5</xdr:row>
      <xdr:rowOff>0</xdr:rowOff>
    </xdr:from>
    <xdr:to>
      <xdr:col>31</xdr:col>
      <xdr:colOff>140970</xdr:colOff>
      <xdr:row>51</xdr:row>
      <xdr:rowOff>161925</xdr:rowOff>
    </xdr:to>
    <xdr:sp macro="" textlink="">
      <xdr:nvSpPr>
        <xdr:cNvPr id="8198" name="Rectangle 6">
          <a:extLst>
            <a:ext uri="{FF2B5EF4-FFF2-40B4-BE49-F238E27FC236}">
              <a16:creationId xmlns:a16="http://schemas.microsoft.com/office/drawing/2014/main" id="{00000000-0008-0000-0D00-000006200000}"/>
            </a:ext>
          </a:extLst>
        </xdr:cNvPr>
        <xdr:cNvSpPr>
          <a:spLocks noChangeArrowheads="1"/>
        </xdr:cNvSpPr>
      </xdr:nvSpPr>
      <xdr:spPr bwMode="auto">
        <a:xfrm>
          <a:off x="140970" y="990600"/>
          <a:ext cx="5669280" cy="7873365"/>
        </a:xfrm>
        <a:prstGeom prst="rect">
          <a:avLst/>
        </a:prstGeom>
        <a:solidFill>
          <a:srgbClr val="FFFFFF"/>
        </a:solidFill>
        <a:ln w="19050">
          <a:solidFill>
            <a:srgbClr val="000000"/>
          </a:solidFill>
          <a:miter lim="800000"/>
          <a:headEnd/>
          <a:tailEnd/>
        </a:ln>
      </xdr:spPr>
    </xdr:sp>
    <xdr:clientData/>
  </xdr:twoCellAnchor>
  <xdr:twoCellAnchor>
    <xdr:from>
      <xdr:col>0</xdr:col>
      <xdr:colOff>180975</xdr:colOff>
      <xdr:row>30</xdr:row>
      <xdr:rowOff>152400</xdr:rowOff>
    </xdr:from>
    <xdr:to>
      <xdr:col>12</xdr:col>
      <xdr:colOff>133350</xdr:colOff>
      <xdr:row>51</xdr:row>
      <xdr:rowOff>142876</xdr:rowOff>
    </xdr:to>
    <xdr:sp macro="" textlink="">
      <xdr:nvSpPr>
        <xdr:cNvPr id="8205" name="Rectangle 13">
          <a:extLst>
            <a:ext uri="{FF2B5EF4-FFF2-40B4-BE49-F238E27FC236}">
              <a16:creationId xmlns:a16="http://schemas.microsoft.com/office/drawing/2014/main" id="{00000000-0008-0000-0D00-00000D200000}"/>
            </a:ext>
          </a:extLst>
        </xdr:cNvPr>
        <xdr:cNvSpPr>
          <a:spLocks noChangeArrowheads="1"/>
        </xdr:cNvSpPr>
      </xdr:nvSpPr>
      <xdr:spPr bwMode="auto">
        <a:xfrm>
          <a:off x="180975" y="5448300"/>
          <a:ext cx="2352675" cy="3590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ＭＳ 明朝"/>
              <a:ea typeface="ＭＳ 明朝"/>
            </a:rPr>
            <a:t>保　管　場　所</a:t>
          </a:r>
        </a:p>
        <a:p>
          <a:pPr algn="ctr" rtl="0">
            <a:defRPr sz="1000"/>
          </a:pPr>
          <a:r>
            <a:rPr lang="ja-JP" altLang="en-US" sz="1000" b="0" i="0" u="none" strike="noStrike" baseline="0">
              <a:solidFill>
                <a:srgbClr val="000000"/>
              </a:solidFill>
              <a:latin typeface="ＭＳ 明朝"/>
              <a:ea typeface="ＭＳ 明朝"/>
            </a:rPr>
            <a:t> </a:t>
          </a:r>
        </a:p>
        <a:p>
          <a:pPr algn="ctr" rtl="0">
            <a:defRPr sz="1000"/>
          </a:pPr>
          <a:r>
            <a:rPr lang="ja-JP" altLang="en-US" sz="1000" b="0" i="0" u="none" strike="noStrike" baseline="0">
              <a:solidFill>
                <a:srgbClr val="000000"/>
              </a:solidFill>
              <a:latin typeface="ＭＳ 明朝"/>
              <a:ea typeface="ＭＳ 明朝"/>
            </a:rPr>
            <a:t>特別栽培米以外</a:t>
          </a:r>
        </a:p>
      </xdr:txBody>
    </xdr:sp>
    <xdr:clientData/>
  </xdr:twoCellAnchor>
  <xdr:twoCellAnchor>
    <xdr:from>
      <xdr:col>8</xdr:col>
      <xdr:colOff>180975</xdr:colOff>
      <xdr:row>55</xdr:row>
      <xdr:rowOff>2238375</xdr:rowOff>
    </xdr:from>
    <xdr:to>
      <xdr:col>10</xdr:col>
      <xdr:colOff>123825</xdr:colOff>
      <xdr:row>55</xdr:row>
      <xdr:rowOff>2466975</xdr:rowOff>
    </xdr:to>
    <xdr:sp macro="" textlink="">
      <xdr:nvSpPr>
        <xdr:cNvPr id="8207" name="Text Box 15">
          <a:extLst>
            <a:ext uri="{FF2B5EF4-FFF2-40B4-BE49-F238E27FC236}">
              <a16:creationId xmlns:a16="http://schemas.microsoft.com/office/drawing/2014/main" id="{00000000-0008-0000-0D00-00000F200000}"/>
            </a:ext>
          </a:extLst>
        </xdr:cNvPr>
        <xdr:cNvSpPr txBox="1">
          <a:spLocks noChangeArrowheads="1"/>
        </xdr:cNvSpPr>
      </xdr:nvSpPr>
      <xdr:spPr bwMode="auto">
        <a:xfrm>
          <a:off x="1781175" y="6696075"/>
          <a:ext cx="342900" cy="22860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ＭＳ 明朝"/>
              <a:ea typeface="ＭＳ 明朝"/>
            </a:rPr>
            <a:t>25m</a:t>
          </a:r>
        </a:p>
      </xdr:txBody>
    </xdr:sp>
    <xdr:clientData/>
  </xdr:twoCellAnchor>
  <xdr:twoCellAnchor>
    <xdr:from>
      <xdr:col>3</xdr:col>
      <xdr:colOff>66675</xdr:colOff>
      <xdr:row>5</xdr:row>
      <xdr:rowOff>0</xdr:rowOff>
    </xdr:from>
    <xdr:to>
      <xdr:col>9</xdr:col>
      <xdr:colOff>9525</xdr:colOff>
      <xdr:row>6</xdr:row>
      <xdr:rowOff>57150</xdr:rowOff>
    </xdr:to>
    <xdr:sp macro="" textlink="">
      <xdr:nvSpPr>
        <xdr:cNvPr id="8196" name="Rectangle 4">
          <a:extLst>
            <a:ext uri="{FF2B5EF4-FFF2-40B4-BE49-F238E27FC236}">
              <a16:creationId xmlns:a16="http://schemas.microsoft.com/office/drawing/2014/main" id="{00000000-0008-0000-0D00-000004200000}"/>
            </a:ext>
          </a:extLst>
        </xdr:cNvPr>
        <xdr:cNvSpPr>
          <a:spLocks noChangeArrowheads="1"/>
        </xdr:cNvSpPr>
      </xdr:nvSpPr>
      <xdr:spPr bwMode="auto">
        <a:xfrm>
          <a:off x="666750" y="962025"/>
          <a:ext cx="1143000"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ＭＳ 明朝"/>
              <a:ea typeface="ＭＳ 明朝"/>
            </a:rPr>
            <a:t>荷入口 </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ｼｬｯﾀｰ</a:t>
          </a:r>
          <a:r>
            <a:rPr lang="en-US" altLang="ja-JP" sz="1000" b="0" i="0" u="none" strike="noStrike" baseline="0">
              <a:solidFill>
                <a:srgbClr val="000000"/>
              </a:solidFill>
              <a:latin typeface="ＭＳ 明朝"/>
              <a:ea typeface="ＭＳ 明朝"/>
            </a:rPr>
            <a:t>)</a:t>
          </a:r>
        </a:p>
      </xdr:txBody>
    </xdr:sp>
    <xdr:clientData/>
  </xdr:twoCellAnchor>
  <xdr:twoCellAnchor>
    <xdr:from>
      <xdr:col>6</xdr:col>
      <xdr:colOff>9525</xdr:colOff>
      <xdr:row>4</xdr:row>
      <xdr:rowOff>9525</xdr:rowOff>
    </xdr:from>
    <xdr:to>
      <xdr:col>6</xdr:col>
      <xdr:colOff>9525</xdr:colOff>
      <xdr:row>7</xdr:row>
      <xdr:rowOff>47625</xdr:rowOff>
    </xdr:to>
    <xdr:sp macro="" textlink="">
      <xdr:nvSpPr>
        <xdr:cNvPr id="8200" name="Line 8">
          <a:extLst>
            <a:ext uri="{FF2B5EF4-FFF2-40B4-BE49-F238E27FC236}">
              <a16:creationId xmlns:a16="http://schemas.microsoft.com/office/drawing/2014/main" id="{00000000-0008-0000-0D00-000008200000}"/>
            </a:ext>
          </a:extLst>
        </xdr:cNvPr>
        <xdr:cNvSpPr>
          <a:spLocks noChangeShapeType="1"/>
        </xdr:cNvSpPr>
      </xdr:nvSpPr>
      <xdr:spPr bwMode="auto">
        <a:xfrm>
          <a:off x="1209675" y="800100"/>
          <a:ext cx="0" cy="552450"/>
        </a:xfrm>
        <a:prstGeom prst="line">
          <a:avLst/>
        </a:prstGeom>
        <a:noFill/>
        <a:ln w="9525">
          <a:solidFill>
            <a:srgbClr val="000000"/>
          </a:solidFill>
          <a:round/>
          <a:headEnd type="stealth" w="lg" len="lg"/>
          <a:tailEnd type="stealth" w="lg" len="lg"/>
        </a:ln>
      </xdr:spPr>
    </xdr:sp>
    <xdr:clientData/>
  </xdr:twoCellAnchor>
  <xdr:twoCellAnchor>
    <xdr:from>
      <xdr:col>11</xdr:col>
      <xdr:colOff>85725</xdr:colOff>
      <xdr:row>55</xdr:row>
      <xdr:rowOff>1600200</xdr:rowOff>
    </xdr:from>
    <xdr:to>
      <xdr:col>13</xdr:col>
      <xdr:colOff>28575</xdr:colOff>
      <xdr:row>55</xdr:row>
      <xdr:rowOff>1828800</xdr:rowOff>
    </xdr:to>
    <xdr:sp macro="" textlink="">
      <xdr:nvSpPr>
        <xdr:cNvPr id="8209" name="Text Box 17">
          <a:extLst>
            <a:ext uri="{FF2B5EF4-FFF2-40B4-BE49-F238E27FC236}">
              <a16:creationId xmlns:a16="http://schemas.microsoft.com/office/drawing/2014/main" id="{00000000-0008-0000-0D00-000011200000}"/>
            </a:ext>
          </a:extLst>
        </xdr:cNvPr>
        <xdr:cNvSpPr txBox="1">
          <a:spLocks noChangeArrowheads="1"/>
        </xdr:cNvSpPr>
      </xdr:nvSpPr>
      <xdr:spPr bwMode="auto">
        <a:xfrm>
          <a:off x="2286000" y="6057900"/>
          <a:ext cx="342900" cy="228600"/>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en-US" altLang="ja-JP" sz="1000" b="0" i="0" u="none" strike="noStrike" baseline="0">
              <a:solidFill>
                <a:srgbClr val="000000"/>
              </a:solidFill>
              <a:latin typeface="ＭＳ 明朝"/>
              <a:ea typeface="ＭＳ 明朝"/>
            </a:rPr>
            <a:t>15</a:t>
          </a:r>
        </a:p>
      </xdr:txBody>
    </xdr:sp>
    <xdr:clientData/>
  </xdr:twoCellAnchor>
  <xdr:twoCellAnchor>
    <xdr:from>
      <xdr:col>19</xdr:col>
      <xdr:colOff>161925</xdr:colOff>
      <xdr:row>56</xdr:row>
      <xdr:rowOff>1562100</xdr:rowOff>
    </xdr:from>
    <xdr:to>
      <xdr:col>21</xdr:col>
      <xdr:colOff>104775</xdr:colOff>
      <xdr:row>56</xdr:row>
      <xdr:rowOff>1790700</xdr:rowOff>
    </xdr:to>
    <xdr:sp macro="" textlink="">
      <xdr:nvSpPr>
        <xdr:cNvPr id="8204" name="Text Box 12">
          <a:extLst>
            <a:ext uri="{FF2B5EF4-FFF2-40B4-BE49-F238E27FC236}">
              <a16:creationId xmlns:a16="http://schemas.microsoft.com/office/drawing/2014/main" id="{00000000-0008-0000-0D00-00000C200000}"/>
            </a:ext>
          </a:extLst>
        </xdr:cNvPr>
        <xdr:cNvSpPr txBox="1">
          <a:spLocks noChangeArrowheads="1"/>
        </xdr:cNvSpPr>
      </xdr:nvSpPr>
      <xdr:spPr bwMode="auto">
        <a:xfrm>
          <a:off x="3962400" y="9077325"/>
          <a:ext cx="342900" cy="228600"/>
        </a:xfrm>
        <a:prstGeom prst="rect">
          <a:avLst/>
        </a:prstGeom>
        <a:solidFill>
          <a:srgbClr val="FFFFFF"/>
        </a:solidFill>
        <a:ln w="9525">
          <a:noFill/>
          <a:miter lim="800000"/>
          <a:headEnd/>
          <a:tailEnd/>
        </a:ln>
      </xdr:spPr>
      <xdr:txBody>
        <a:bodyPr vertOverflow="clip" wrap="square" lIns="3600" tIns="7200" rIns="3600" bIns="7200" anchor="t" upright="1"/>
        <a:lstStyle/>
        <a:p>
          <a:pPr algn="l" rtl="0">
            <a:defRPr sz="1000"/>
          </a:pPr>
          <a:r>
            <a:rPr lang="en-US" altLang="ja-JP" sz="1000" b="0" i="0" u="none" strike="noStrike" baseline="0">
              <a:solidFill>
                <a:srgbClr val="000000"/>
              </a:solidFill>
              <a:latin typeface="ＭＳ 明朝"/>
              <a:ea typeface="ＭＳ 明朝"/>
            </a:rPr>
            <a:t>5m</a:t>
          </a:r>
        </a:p>
      </xdr:txBody>
    </xdr:sp>
    <xdr:clientData/>
  </xdr:twoCellAnchor>
  <xdr:twoCellAnchor>
    <xdr:from>
      <xdr:col>21</xdr:col>
      <xdr:colOff>41910</xdr:colOff>
      <xdr:row>40</xdr:row>
      <xdr:rowOff>9525</xdr:rowOff>
    </xdr:from>
    <xdr:to>
      <xdr:col>31</xdr:col>
      <xdr:colOff>137160</xdr:colOff>
      <xdr:row>51</xdr:row>
      <xdr:rowOff>142875</xdr:rowOff>
    </xdr:to>
    <xdr:sp macro="" textlink="">
      <xdr:nvSpPr>
        <xdr:cNvPr id="8210" name="Rectangle 18">
          <a:extLst>
            <a:ext uri="{FF2B5EF4-FFF2-40B4-BE49-F238E27FC236}">
              <a16:creationId xmlns:a16="http://schemas.microsoft.com/office/drawing/2014/main" id="{00000000-0008-0000-0D00-000012200000}"/>
            </a:ext>
          </a:extLst>
        </xdr:cNvPr>
        <xdr:cNvSpPr>
          <a:spLocks noChangeArrowheads="1"/>
        </xdr:cNvSpPr>
      </xdr:nvSpPr>
      <xdr:spPr bwMode="auto">
        <a:xfrm>
          <a:off x="3882390" y="6867525"/>
          <a:ext cx="1924050" cy="197739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mn-ea"/>
              <a:ea typeface="+mn-ea"/>
            </a:rPr>
            <a:t>保管場所</a:t>
          </a:r>
          <a:r>
            <a:rPr lang="en-US" altLang="ja-JP" sz="1050" b="0" i="0" u="none" strike="noStrike" baseline="0">
              <a:solidFill>
                <a:srgbClr val="000000"/>
              </a:solidFill>
              <a:latin typeface="+mn-ea"/>
              <a:ea typeface="+mn-ea"/>
            </a:rPr>
            <a:t>(</a:t>
          </a:r>
          <a:r>
            <a:rPr lang="ja-JP" altLang="en-US" sz="1050" b="0" i="0" u="none" strike="noStrike" baseline="0">
              <a:solidFill>
                <a:srgbClr val="000000"/>
              </a:solidFill>
              <a:latin typeface="+mn-ea"/>
              <a:ea typeface="+mn-ea"/>
            </a:rPr>
            <a:t>保冷庫</a:t>
          </a:r>
          <a:r>
            <a:rPr lang="en-US" altLang="ja-JP" sz="1050" b="0" i="0" u="none" strike="noStrike" baseline="0">
              <a:solidFill>
                <a:srgbClr val="000000"/>
              </a:solidFill>
              <a:latin typeface="+mn-ea"/>
              <a:ea typeface="+mn-ea"/>
            </a:rPr>
            <a:t>)</a:t>
          </a:r>
          <a:endParaRPr lang="ja-JP" altLang="en-US" sz="1050" b="0" i="0" u="none"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mn-ea"/>
            <a:ea typeface="+mn-ea"/>
            <a:cs typeface="Times New Roman"/>
          </a:endParaRPr>
        </a:p>
        <a:p>
          <a:pPr algn="ctr" rtl="0">
            <a:defRPr sz="1000"/>
          </a:pPr>
          <a:r>
            <a:rPr lang="ja-JP" altLang="en-US" sz="1050" b="0" i="0" u="sng" strike="noStrike" baseline="0">
              <a:solidFill>
                <a:srgbClr val="000000"/>
              </a:solidFill>
              <a:latin typeface="+mn-ea"/>
              <a:ea typeface="+mn-ea"/>
            </a:rPr>
            <a:t>特別栽培玄米用</a:t>
          </a:r>
          <a:endParaRPr lang="ja-JP" altLang="en-US" sz="1050" b="0" i="0" u="sng" strike="noStrike" baseline="0">
            <a:solidFill>
              <a:srgbClr val="000000"/>
            </a:solidFill>
            <a:latin typeface="+mn-ea"/>
            <a:ea typeface="+mn-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14</xdr:col>
      <xdr:colOff>76200</xdr:colOff>
      <xdr:row>50</xdr:row>
      <xdr:rowOff>95250</xdr:rowOff>
    </xdr:from>
    <xdr:to>
      <xdr:col>20</xdr:col>
      <xdr:colOff>19050</xdr:colOff>
      <xdr:row>51</xdr:row>
      <xdr:rowOff>152400</xdr:rowOff>
    </xdr:to>
    <xdr:sp macro="" textlink="">
      <xdr:nvSpPr>
        <xdr:cNvPr id="8211" name="Rectangle 19">
          <a:extLst>
            <a:ext uri="{FF2B5EF4-FFF2-40B4-BE49-F238E27FC236}">
              <a16:creationId xmlns:a16="http://schemas.microsoft.com/office/drawing/2014/main" id="{00000000-0008-0000-0D00-000013200000}"/>
            </a:ext>
          </a:extLst>
        </xdr:cNvPr>
        <xdr:cNvSpPr>
          <a:spLocks noChangeArrowheads="1"/>
        </xdr:cNvSpPr>
      </xdr:nvSpPr>
      <xdr:spPr bwMode="auto">
        <a:xfrm>
          <a:off x="2876550" y="8772525"/>
          <a:ext cx="1143000"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明朝"/>
              <a:ea typeface="ＭＳ 明朝"/>
            </a:rPr>
            <a:t>荷入口 </a:t>
          </a:r>
          <a:r>
            <a:rPr lang="en-US" altLang="ja-JP" sz="1050" b="0" i="0" u="none" strike="noStrike" baseline="0">
              <a:solidFill>
                <a:srgbClr val="000000"/>
              </a:solidFill>
              <a:latin typeface="Century"/>
            </a:rPr>
            <a:t>(</a:t>
          </a:r>
          <a:r>
            <a:rPr lang="ja-JP" altLang="en-US" sz="1050" b="0" i="0" u="none" strike="noStrike" baseline="0">
              <a:solidFill>
                <a:srgbClr val="000000"/>
              </a:solidFill>
              <a:latin typeface="ＭＳ 明朝"/>
              <a:ea typeface="ＭＳ 明朝"/>
            </a:rPr>
            <a:t>ｼｬｯﾀｰ</a:t>
          </a:r>
          <a:r>
            <a:rPr lang="en-US" altLang="ja-JP" sz="1050" b="0" i="0" u="none" strike="noStrike" baseline="0">
              <a:solidFill>
                <a:srgbClr val="000000"/>
              </a:solidFill>
              <a:latin typeface="Century"/>
            </a:rPr>
            <a:t>)</a:t>
          </a:r>
          <a:endParaRPr lang="en-US" altLang="ja-JP" sz="1050" b="0" i="0" u="none" strike="noStrike" baseline="0">
            <a:solidFill>
              <a:srgbClr val="000000"/>
            </a:solidFill>
            <a:latin typeface="Times New Roman"/>
            <a:cs typeface="Times New Roman"/>
          </a:endParaRPr>
        </a:p>
      </xdr:txBody>
    </xdr:sp>
    <xdr:clientData/>
  </xdr:twoCellAnchor>
  <xdr:twoCellAnchor>
    <xdr:from>
      <xdr:col>17</xdr:col>
      <xdr:colOff>19048</xdr:colOff>
      <xdr:row>49</xdr:row>
      <xdr:rowOff>85726</xdr:rowOff>
    </xdr:from>
    <xdr:to>
      <xdr:col>17</xdr:col>
      <xdr:colOff>19049</xdr:colOff>
      <xdr:row>52</xdr:row>
      <xdr:rowOff>142876</xdr:rowOff>
    </xdr:to>
    <xdr:sp macro="" textlink="">
      <xdr:nvSpPr>
        <xdr:cNvPr id="8212" name="Line 20">
          <a:extLst>
            <a:ext uri="{FF2B5EF4-FFF2-40B4-BE49-F238E27FC236}">
              <a16:creationId xmlns:a16="http://schemas.microsoft.com/office/drawing/2014/main" id="{00000000-0008-0000-0D00-000014200000}"/>
            </a:ext>
          </a:extLst>
        </xdr:cNvPr>
        <xdr:cNvSpPr>
          <a:spLocks noChangeShapeType="1"/>
        </xdr:cNvSpPr>
      </xdr:nvSpPr>
      <xdr:spPr bwMode="auto">
        <a:xfrm flipH="1">
          <a:off x="3419473" y="8591551"/>
          <a:ext cx="1" cy="571500"/>
        </a:xfrm>
        <a:prstGeom prst="line">
          <a:avLst/>
        </a:prstGeom>
        <a:noFill/>
        <a:ln w="9525">
          <a:solidFill>
            <a:srgbClr val="000000"/>
          </a:solidFill>
          <a:round/>
          <a:headEnd type="stealth" w="lg" len="lg"/>
          <a:tailEnd type="stealth" w="lg" len="lg"/>
        </a:ln>
      </xdr:spPr>
    </xdr:sp>
    <xdr:clientData/>
  </xdr:twoCellAnchor>
  <xdr:twoCellAnchor>
    <xdr:from>
      <xdr:col>14</xdr:col>
      <xdr:colOff>57149</xdr:colOff>
      <xdr:row>6</xdr:row>
      <xdr:rowOff>28575</xdr:rowOff>
    </xdr:from>
    <xdr:to>
      <xdr:col>30</xdr:col>
      <xdr:colOff>180974</xdr:colOff>
      <xdr:row>16</xdr:row>
      <xdr:rowOff>142875</xdr:rowOff>
    </xdr:to>
    <xdr:sp macro="" textlink="">
      <xdr:nvSpPr>
        <xdr:cNvPr id="8214" name="Rectangle 22">
          <a:extLst>
            <a:ext uri="{FF2B5EF4-FFF2-40B4-BE49-F238E27FC236}">
              <a16:creationId xmlns:a16="http://schemas.microsoft.com/office/drawing/2014/main" id="{00000000-0008-0000-0D00-000016200000}"/>
            </a:ext>
          </a:extLst>
        </xdr:cNvPr>
        <xdr:cNvSpPr>
          <a:spLocks noChangeArrowheads="1"/>
        </xdr:cNvSpPr>
      </xdr:nvSpPr>
      <xdr:spPr bwMode="auto">
        <a:xfrm>
          <a:off x="2857499" y="1209675"/>
          <a:ext cx="3324225" cy="1828800"/>
        </a:xfrm>
        <a:prstGeom prst="rect">
          <a:avLst/>
        </a:prstGeom>
        <a:solidFill>
          <a:srgbClr val="FFFFFF"/>
        </a:solidFill>
        <a:ln w="9525">
          <a:solidFill>
            <a:srgbClr val="000000"/>
          </a:solidFill>
          <a:miter lim="800000"/>
          <a:headEnd/>
          <a:tailEnd/>
        </a:ln>
        <a:effectLst>
          <a:outerShdw blurRad="50800" dist="38100" dir="2700000" algn="tl" rotWithShape="0">
            <a:prstClr val="black">
              <a:alpha val="40000"/>
            </a:prstClr>
          </a:outerShdw>
        </a:effectLst>
      </xdr:spPr>
      <xdr:txBody>
        <a:bodyPr vertOverflow="clip" wrap="square" lIns="74295" tIns="8890" rIns="74295" bIns="8890" anchor="ctr" anchorCtr="0"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ＭＳ 明朝"/>
              <a:ea typeface="ＭＳ 明朝"/>
            </a:rPr>
            <a:t>大　型　精　米　機</a:t>
          </a: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ＭＳ 明朝"/>
              <a:ea typeface="ＭＳ 明朝"/>
            </a:rPr>
            <a:t>（○○ｋｗ）</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21</xdr:col>
      <xdr:colOff>57151</xdr:colOff>
      <xdr:row>49</xdr:row>
      <xdr:rowOff>114300</xdr:rowOff>
    </xdr:from>
    <xdr:to>
      <xdr:col>31</xdr:col>
      <xdr:colOff>152401</xdr:colOff>
      <xdr:row>49</xdr:row>
      <xdr:rowOff>123825</xdr:rowOff>
    </xdr:to>
    <xdr:sp macro="" textlink="">
      <xdr:nvSpPr>
        <xdr:cNvPr id="8203" name="Line 11">
          <a:extLst>
            <a:ext uri="{FF2B5EF4-FFF2-40B4-BE49-F238E27FC236}">
              <a16:creationId xmlns:a16="http://schemas.microsoft.com/office/drawing/2014/main" id="{00000000-0008-0000-0D00-00000B200000}"/>
            </a:ext>
          </a:extLst>
        </xdr:cNvPr>
        <xdr:cNvSpPr>
          <a:spLocks noChangeShapeType="1"/>
        </xdr:cNvSpPr>
      </xdr:nvSpPr>
      <xdr:spPr bwMode="auto">
        <a:xfrm>
          <a:off x="4257676" y="8667750"/>
          <a:ext cx="2095500" cy="9525"/>
        </a:xfrm>
        <a:prstGeom prst="line">
          <a:avLst/>
        </a:prstGeom>
        <a:noFill/>
        <a:ln w="9525">
          <a:solidFill>
            <a:srgbClr val="000000"/>
          </a:solidFill>
          <a:prstDash val="dash"/>
          <a:round/>
          <a:headEnd type="stealth" w="med" len="med"/>
          <a:tailEnd type="stealth" w="med" len="med"/>
        </a:ln>
      </xdr:spPr>
    </xdr:sp>
    <xdr:clientData/>
  </xdr:twoCellAnchor>
  <xdr:twoCellAnchor>
    <xdr:from>
      <xdr:col>13</xdr:col>
      <xdr:colOff>123825</xdr:colOff>
      <xdr:row>4</xdr:row>
      <xdr:rowOff>161925</xdr:rowOff>
    </xdr:from>
    <xdr:to>
      <xdr:col>13</xdr:col>
      <xdr:colOff>123825</xdr:colOff>
      <xdr:row>51</xdr:row>
      <xdr:rowOff>142875</xdr:rowOff>
    </xdr:to>
    <xdr:sp macro="" textlink="">
      <xdr:nvSpPr>
        <xdr:cNvPr id="8206" name="Line 14">
          <a:extLst>
            <a:ext uri="{FF2B5EF4-FFF2-40B4-BE49-F238E27FC236}">
              <a16:creationId xmlns:a16="http://schemas.microsoft.com/office/drawing/2014/main" id="{00000000-0008-0000-0D00-00000E200000}"/>
            </a:ext>
          </a:extLst>
        </xdr:cNvPr>
        <xdr:cNvSpPr>
          <a:spLocks noChangeShapeType="1"/>
        </xdr:cNvSpPr>
      </xdr:nvSpPr>
      <xdr:spPr bwMode="auto">
        <a:xfrm flipH="1" flipV="1">
          <a:off x="2724150" y="1000125"/>
          <a:ext cx="0" cy="8039100"/>
        </a:xfrm>
        <a:prstGeom prst="line">
          <a:avLst/>
        </a:prstGeom>
        <a:noFill/>
        <a:ln w="9525">
          <a:solidFill>
            <a:srgbClr val="000000"/>
          </a:solidFill>
          <a:prstDash val="dash"/>
          <a:round/>
          <a:headEnd type="stealth" w="med" len="med"/>
          <a:tailEnd type="stealth" w="med" len="med"/>
        </a:ln>
      </xdr:spPr>
    </xdr:sp>
    <xdr:clientData/>
  </xdr:twoCellAnchor>
  <xdr:twoCellAnchor>
    <xdr:from>
      <xdr:col>23</xdr:col>
      <xdr:colOff>85725</xdr:colOff>
      <xdr:row>40</xdr:row>
      <xdr:rowOff>9523</xdr:rowOff>
    </xdr:from>
    <xdr:to>
      <xdr:col>23</xdr:col>
      <xdr:colOff>104775</xdr:colOff>
      <xdr:row>51</xdr:row>
      <xdr:rowOff>142874</xdr:rowOff>
    </xdr:to>
    <xdr:sp macro="" textlink="">
      <xdr:nvSpPr>
        <xdr:cNvPr id="24" name="Line 14">
          <a:extLst>
            <a:ext uri="{FF2B5EF4-FFF2-40B4-BE49-F238E27FC236}">
              <a16:creationId xmlns:a16="http://schemas.microsoft.com/office/drawing/2014/main" id="{00000000-0008-0000-0D00-000018000000}"/>
            </a:ext>
          </a:extLst>
        </xdr:cNvPr>
        <xdr:cNvSpPr>
          <a:spLocks noChangeShapeType="1"/>
        </xdr:cNvSpPr>
      </xdr:nvSpPr>
      <xdr:spPr bwMode="auto">
        <a:xfrm flipV="1">
          <a:off x="4686300" y="7019923"/>
          <a:ext cx="19050" cy="2019301"/>
        </a:xfrm>
        <a:prstGeom prst="line">
          <a:avLst/>
        </a:prstGeom>
        <a:noFill/>
        <a:ln w="9525">
          <a:solidFill>
            <a:srgbClr val="000000"/>
          </a:solidFill>
          <a:prstDash val="dash"/>
          <a:round/>
          <a:headEnd type="stealth" w="med" len="med"/>
          <a:tailEnd type="stealth" w="med" len="med"/>
        </a:ln>
      </xdr:spPr>
    </xdr:sp>
    <xdr:clientData/>
  </xdr:twoCellAnchor>
  <xdr:oneCellAnchor>
    <xdr:from>
      <xdr:col>12</xdr:col>
      <xdr:colOff>162174</xdr:colOff>
      <xdr:row>25</xdr:row>
      <xdr:rowOff>31492</xdr:rowOff>
    </xdr:from>
    <xdr:ext cx="342401" cy="184666"/>
    <xdr:sp macro="" textlink="">
      <xdr:nvSpPr>
        <xdr:cNvPr id="25" name="Text Box 2">
          <a:extLst>
            <a:ext uri="{FF2B5EF4-FFF2-40B4-BE49-F238E27FC236}">
              <a16:creationId xmlns:a16="http://schemas.microsoft.com/office/drawing/2014/main" id="{00000000-0008-0000-0D00-000019000000}"/>
            </a:ext>
          </a:extLst>
        </xdr:cNvPr>
        <xdr:cNvSpPr txBox="1">
          <a:spLocks noChangeArrowheads="1"/>
        </xdr:cNvSpPr>
      </xdr:nvSpPr>
      <xdr:spPr bwMode="auto">
        <a:xfrm>
          <a:off x="2562474" y="4470142"/>
          <a:ext cx="342401" cy="184666"/>
        </a:xfrm>
        <a:prstGeom prst="rect">
          <a:avLst/>
        </a:prstGeom>
        <a:solidFill>
          <a:srgbClr val="FFFFFF"/>
        </a:solidFill>
        <a:ln w="9525">
          <a:noFill/>
          <a:miter lim="800000"/>
          <a:headEnd/>
          <a:tailEnd/>
        </a:ln>
      </xdr:spPr>
      <xdr:txBody>
        <a:bodyPr vertOverflow="clip" wrap="none" lIns="74295" tIns="8890" rIns="74295" bIns="8890" anchor="ctr" upright="1">
          <a:spAutoFit/>
        </a:bodyPr>
        <a:lstStyle/>
        <a:p>
          <a:pPr algn="ctr" rtl="0">
            <a:defRPr sz="1000"/>
          </a:pPr>
          <a:r>
            <a:rPr lang="en-US" altLang="ja-JP" sz="1000" b="0" i="0" u="none" strike="noStrike" baseline="0">
              <a:solidFill>
                <a:srgbClr val="000000"/>
              </a:solidFill>
              <a:latin typeface="ＭＳ 明朝"/>
              <a:ea typeface="ＭＳ 明朝"/>
            </a:rPr>
            <a:t>25m</a:t>
          </a:r>
        </a:p>
      </xdr:txBody>
    </xdr:sp>
    <xdr:clientData/>
  </xdr:oneCellAnchor>
  <xdr:oneCellAnchor>
    <xdr:from>
      <xdr:col>22</xdr:col>
      <xdr:colOff>165659</xdr:colOff>
      <xdr:row>42</xdr:row>
      <xdr:rowOff>21967</xdr:rowOff>
    </xdr:from>
    <xdr:ext cx="278281" cy="184666"/>
    <xdr:sp macro="" textlink="">
      <xdr:nvSpPr>
        <xdr:cNvPr id="26" name="Text Box 2">
          <a:extLst>
            <a:ext uri="{FF2B5EF4-FFF2-40B4-BE49-F238E27FC236}">
              <a16:creationId xmlns:a16="http://schemas.microsoft.com/office/drawing/2014/main" id="{00000000-0008-0000-0D00-00001A000000}"/>
            </a:ext>
          </a:extLst>
        </xdr:cNvPr>
        <xdr:cNvSpPr txBox="1">
          <a:spLocks noChangeArrowheads="1"/>
        </xdr:cNvSpPr>
      </xdr:nvSpPr>
      <xdr:spPr bwMode="auto">
        <a:xfrm>
          <a:off x="4566209" y="7375267"/>
          <a:ext cx="278281" cy="184666"/>
        </a:xfrm>
        <a:prstGeom prst="rect">
          <a:avLst/>
        </a:prstGeom>
        <a:solidFill>
          <a:srgbClr val="FFFFFF"/>
        </a:solidFill>
        <a:ln w="9525">
          <a:noFill/>
          <a:miter lim="800000"/>
          <a:headEnd/>
          <a:tailEnd/>
        </a:ln>
      </xdr:spPr>
      <xdr:txBody>
        <a:bodyPr vertOverflow="clip" wrap="none" lIns="74295" tIns="8890" rIns="74295" bIns="8890" anchor="ctr" upright="1">
          <a:spAutoFit/>
        </a:bodyPr>
        <a:lstStyle/>
        <a:p>
          <a:pPr algn="ctr" rtl="0">
            <a:defRPr sz="1000"/>
          </a:pPr>
          <a:r>
            <a:rPr lang="en-US" altLang="ja-JP" sz="1000" b="0" i="0" u="none" strike="noStrike" baseline="0">
              <a:solidFill>
                <a:srgbClr val="000000"/>
              </a:solidFill>
              <a:latin typeface="ＭＳ 明朝"/>
              <a:ea typeface="ＭＳ 明朝"/>
            </a:rPr>
            <a:t>6m</a:t>
          </a:r>
        </a:p>
      </xdr:txBody>
    </xdr:sp>
    <xdr:clientData/>
  </xdr:oneCellAnchor>
  <xdr:oneCellAnchor>
    <xdr:from>
      <xdr:col>25</xdr:col>
      <xdr:colOff>118034</xdr:colOff>
      <xdr:row>49</xdr:row>
      <xdr:rowOff>31492</xdr:rowOff>
    </xdr:from>
    <xdr:ext cx="278281" cy="184666"/>
    <xdr:sp macro="" textlink="">
      <xdr:nvSpPr>
        <xdr:cNvPr id="27" name="Text Box 2">
          <a:extLst>
            <a:ext uri="{FF2B5EF4-FFF2-40B4-BE49-F238E27FC236}">
              <a16:creationId xmlns:a16="http://schemas.microsoft.com/office/drawing/2014/main" id="{00000000-0008-0000-0D00-00001B000000}"/>
            </a:ext>
          </a:extLst>
        </xdr:cNvPr>
        <xdr:cNvSpPr txBox="1">
          <a:spLocks noChangeArrowheads="1"/>
        </xdr:cNvSpPr>
      </xdr:nvSpPr>
      <xdr:spPr bwMode="auto">
        <a:xfrm>
          <a:off x="5118659" y="8584942"/>
          <a:ext cx="278281" cy="184666"/>
        </a:xfrm>
        <a:prstGeom prst="rect">
          <a:avLst/>
        </a:prstGeom>
        <a:solidFill>
          <a:srgbClr val="FFFFFF"/>
        </a:solidFill>
        <a:ln w="9525">
          <a:noFill/>
          <a:miter lim="800000"/>
          <a:headEnd/>
          <a:tailEnd/>
        </a:ln>
      </xdr:spPr>
      <xdr:txBody>
        <a:bodyPr vertOverflow="clip" wrap="none" lIns="74295" tIns="8890" rIns="74295" bIns="8890" anchor="ctr" upright="1">
          <a:spAutoFit/>
        </a:bodyPr>
        <a:lstStyle/>
        <a:p>
          <a:pPr algn="ctr" rtl="0">
            <a:defRPr sz="1000"/>
          </a:pPr>
          <a:r>
            <a:rPr lang="en-US" altLang="ja-JP" sz="1000" b="0" i="0" u="none" strike="noStrike" baseline="0">
              <a:solidFill>
                <a:srgbClr val="000000"/>
              </a:solidFill>
              <a:latin typeface="ＭＳ 明朝"/>
              <a:ea typeface="ＭＳ 明朝"/>
            </a:rPr>
            <a:t>6m</a:t>
          </a:r>
        </a:p>
      </xdr:txBody>
    </xdr:sp>
    <xdr:clientData/>
  </xdr:oneCellAnchor>
  <xdr:twoCellAnchor>
    <xdr:from>
      <xdr:col>22</xdr:col>
      <xdr:colOff>9525</xdr:colOff>
      <xdr:row>18</xdr:row>
      <xdr:rowOff>9525</xdr:rowOff>
    </xdr:from>
    <xdr:to>
      <xdr:col>30</xdr:col>
      <xdr:colOff>180975</xdr:colOff>
      <xdr:row>26</xdr:row>
      <xdr:rowOff>0</xdr:rowOff>
    </xdr:to>
    <xdr:sp macro="" textlink="">
      <xdr:nvSpPr>
        <xdr:cNvPr id="28" name="Rectangle 22">
          <a:extLst>
            <a:ext uri="{FF2B5EF4-FFF2-40B4-BE49-F238E27FC236}">
              <a16:creationId xmlns:a16="http://schemas.microsoft.com/office/drawing/2014/main" id="{00000000-0008-0000-0D00-00001C000000}"/>
            </a:ext>
          </a:extLst>
        </xdr:cNvPr>
        <xdr:cNvSpPr>
          <a:spLocks noChangeArrowheads="1"/>
        </xdr:cNvSpPr>
      </xdr:nvSpPr>
      <xdr:spPr bwMode="auto">
        <a:xfrm>
          <a:off x="4410075" y="3248025"/>
          <a:ext cx="1771650" cy="1362075"/>
        </a:xfrm>
        <a:prstGeom prst="rect">
          <a:avLst/>
        </a:prstGeom>
        <a:solidFill>
          <a:srgbClr val="FFFFFF"/>
        </a:solidFill>
        <a:ln w="9525">
          <a:solidFill>
            <a:srgbClr val="000000"/>
          </a:solidFill>
          <a:miter lim="800000"/>
          <a:headEnd/>
          <a:tailEnd/>
        </a:ln>
        <a:effectLst>
          <a:outerShdw blurRad="50800" dist="38100" dir="2700000" algn="tl" rotWithShape="0">
            <a:prstClr val="black">
              <a:alpha val="40000"/>
            </a:prstClr>
          </a:outerShdw>
        </a:effectLst>
      </xdr:spPr>
      <xdr:txBody>
        <a:bodyPr vertOverflow="clip" wrap="square" lIns="74295" tIns="8890" rIns="74295" bIns="8890" anchor="ctr" anchorCtr="0"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mj-ea"/>
              <a:ea typeface="+mj-ea"/>
            </a:rPr>
            <a:t>特栽米専用精米機</a:t>
          </a:r>
          <a:endParaRPr lang="ja-JP" altLang="en-US" sz="1050" b="0" i="0" u="none" strike="noStrike" baseline="0">
            <a:solidFill>
              <a:srgbClr val="000000"/>
            </a:solidFill>
            <a:latin typeface="+mj-ea"/>
            <a:ea typeface="+mj-ea"/>
            <a:cs typeface="Times New Roman"/>
          </a:endParaRPr>
        </a:p>
        <a:p>
          <a:pPr algn="ctr" rtl="0">
            <a:defRPr sz="1000"/>
          </a:pPr>
          <a:r>
            <a:rPr lang="ja-JP" altLang="en-US" sz="1050" b="0" i="0" u="none" strike="noStrike" baseline="0">
              <a:solidFill>
                <a:srgbClr val="000000"/>
              </a:solidFill>
              <a:latin typeface="+mj-ea"/>
              <a:ea typeface="+mj-ea"/>
            </a:rPr>
            <a:t>（○○ｋｗ）</a:t>
          </a:r>
          <a:endParaRPr lang="ja-JP" altLang="en-US" sz="1050" b="0" i="0" u="none" strike="noStrike" baseline="0">
            <a:solidFill>
              <a:srgbClr val="000000"/>
            </a:solidFill>
            <a:latin typeface="+mj-ea"/>
            <a:ea typeface="+mj-ea"/>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22</xdr:col>
      <xdr:colOff>38100</xdr:colOff>
      <xdr:row>28</xdr:row>
      <xdr:rowOff>0</xdr:rowOff>
    </xdr:from>
    <xdr:to>
      <xdr:col>31</xdr:col>
      <xdr:colOff>9525</xdr:colOff>
      <xdr:row>35</xdr:row>
      <xdr:rowOff>161925</xdr:rowOff>
    </xdr:to>
    <xdr:sp macro="" textlink="">
      <xdr:nvSpPr>
        <xdr:cNvPr id="29" name="Rectangle 22">
          <a:extLst>
            <a:ext uri="{FF2B5EF4-FFF2-40B4-BE49-F238E27FC236}">
              <a16:creationId xmlns:a16="http://schemas.microsoft.com/office/drawing/2014/main" id="{00000000-0008-0000-0D00-00001D000000}"/>
            </a:ext>
          </a:extLst>
        </xdr:cNvPr>
        <xdr:cNvSpPr>
          <a:spLocks noChangeArrowheads="1"/>
        </xdr:cNvSpPr>
      </xdr:nvSpPr>
      <xdr:spPr bwMode="auto">
        <a:xfrm>
          <a:off x="4438650" y="4953000"/>
          <a:ext cx="1771650" cy="1362075"/>
        </a:xfrm>
        <a:prstGeom prst="rect">
          <a:avLst/>
        </a:prstGeom>
        <a:solidFill>
          <a:srgbClr val="FFFFFF"/>
        </a:solidFill>
        <a:ln w="9525">
          <a:solidFill>
            <a:srgbClr val="000000"/>
          </a:solidFill>
          <a:miter lim="800000"/>
          <a:headEnd/>
          <a:tailEnd/>
        </a:ln>
        <a:effectLst>
          <a:outerShdw blurRad="50800" dist="38100" dir="2700000" algn="tl" rotWithShape="0">
            <a:prstClr val="black">
              <a:alpha val="40000"/>
            </a:prstClr>
          </a:outerShdw>
        </a:effectLst>
      </xdr:spPr>
      <xdr:txBody>
        <a:bodyPr vertOverflow="clip" wrap="square" lIns="74295" tIns="8890" rIns="74295" bIns="8890" anchor="ctr" anchorCtr="0" upright="1"/>
        <a:lstStyle/>
        <a:p>
          <a:pPr algn="ctr" rtl="0">
            <a:defRPr sz="1000"/>
          </a:pPr>
          <a:r>
            <a:rPr lang="ja-JP" altLang="en-US" sz="1050" b="0" i="0" u="none" strike="noStrike" baseline="0">
              <a:solidFill>
                <a:srgbClr val="000000"/>
              </a:solidFill>
              <a:latin typeface="+mj-ea"/>
              <a:ea typeface="+mj-ea"/>
            </a:rPr>
            <a:t>精米機付属設備</a:t>
          </a: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161924</xdr:colOff>
      <xdr:row>27</xdr:row>
      <xdr:rowOff>38098</xdr:rowOff>
    </xdr:from>
    <xdr:to>
      <xdr:col>31</xdr:col>
      <xdr:colOff>171450</xdr:colOff>
      <xdr:row>27</xdr:row>
      <xdr:rowOff>38099</xdr:rowOff>
    </xdr:to>
    <xdr:sp macro="" textlink="">
      <xdr:nvSpPr>
        <xdr:cNvPr id="8193" name="Line 1">
          <a:extLst>
            <a:ext uri="{FF2B5EF4-FFF2-40B4-BE49-F238E27FC236}">
              <a16:creationId xmlns:a16="http://schemas.microsoft.com/office/drawing/2014/main" id="{00000000-0008-0000-0D00-000001200000}"/>
            </a:ext>
          </a:extLst>
        </xdr:cNvPr>
        <xdr:cNvSpPr>
          <a:spLocks noChangeShapeType="1"/>
        </xdr:cNvSpPr>
      </xdr:nvSpPr>
      <xdr:spPr bwMode="auto">
        <a:xfrm>
          <a:off x="161924" y="4819648"/>
          <a:ext cx="6210301" cy="1"/>
        </a:xfrm>
        <a:prstGeom prst="line">
          <a:avLst/>
        </a:prstGeom>
        <a:noFill/>
        <a:ln w="9525">
          <a:solidFill>
            <a:srgbClr val="000000"/>
          </a:solidFill>
          <a:prstDash val="dash"/>
          <a:round/>
          <a:headEnd type="stealth" w="med" len="med"/>
          <a:tailEnd type="stealth" w="med" len="med"/>
        </a:ln>
      </xdr:spPr>
    </xdr:sp>
    <xdr:clientData/>
  </xdr:twoCellAnchor>
  <xdr:oneCellAnchor>
    <xdr:from>
      <xdr:col>15</xdr:col>
      <xdr:colOff>171699</xdr:colOff>
      <xdr:row>26</xdr:row>
      <xdr:rowOff>126742</xdr:rowOff>
    </xdr:from>
    <xdr:ext cx="342401" cy="184666"/>
    <xdr:sp macro="" textlink="">
      <xdr:nvSpPr>
        <xdr:cNvPr id="8194" name="Text Box 2">
          <a:extLst>
            <a:ext uri="{FF2B5EF4-FFF2-40B4-BE49-F238E27FC236}">
              <a16:creationId xmlns:a16="http://schemas.microsoft.com/office/drawing/2014/main" id="{00000000-0008-0000-0D00-000002200000}"/>
            </a:ext>
          </a:extLst>
        </xdr:cNvPr>
        <xdr:cNvSpPr txBox="1">
          <a:spLocks noChangeArrowheads="1"/>
        </xdr:cNvSpPr>
      </xdr:nvSpPr>
      <xdr:spPr bwMode="auto">
        <a:xfrm>
          <a:off x="3172074" y="4736842"/>
          <a:ext cx="342401" cy="184666"/>
        </a:xfrm>
        <a:prstGeom prst="rect">
          <a:avLst/>
        </a:prstGeom>
        <a:solidFill>
          <a:schemeClr val="bg1"/>
        </a:solidFill>
        <a:ln w="9525">
          <a:noFill/>
          <a:miter lim="800000"/>
          <a:headEnd/>
          <a:tailEnd/>
        </a:ln>
      </xdr:spPr>
      <xdr:txBody>
        <a:bodyPr vertOverflow="clip" wrap="none" lIns="74295" tIns="8890" rIns="74295" bIns="8890" anchor="ctr" upright="1">
          <a:spAutoFit/>
        </a:bodyPr>
        <a:lstStyle/>
        <a:p>
          <a:pPr algn="ctr" rtl="0">
            <a:defRPr sz="1000"/>
          </a:pPr>
          <a:r>
            <a:rPr lang="en-US" altLang="ja-JP" sz="1000" b="0" i="0" u="none" strike="noStrike" baseline="0">
              <a:solidFill>
                <a:srgbClr val="000000"/>
              </a:solidFill>
              <a:latin typeface="ＭＳ 明朝"/>
              <a:ea typeface="ＭＳ 明朝"/>
            </a:rPr>
            <a:t>15m</a:t>
          </a:r>
        </a:p>
      </xdr:txBody>
    </xdr:sp>
    <xdr:clientData/>
  </xdr:oneCellAnchor>
  <xdr:twoCellAnchor>
    <xdr:from>
      <xdr:col>18</xdr:col>
      <xdr:colOff>195263</xdr:colOff>
      <xdr:row>47</xdr:row>
      <xdr:rowOff>114300</xdr:rowOff>
    </xdr:from>
    <xdr:to>
      <xdr:col>21</xdr:col>
      <xdr:colOff>57150</xdr:colOff>
      <xdr:row>47</xdr:row>
      <xdr:rowOff>119063</xdr:rowOff>
    </xdr:to>
    <xdr:cxnSp macro="">
      <xdr:nvCxnSpPr>
        <xdr:cNvPr id="31" name="直線コネクタ 30">
          <a:extLst>
            <a:ext uri="{FF2B5EF4-FFF2-40B4-BE49-F238E27FC236}">
              <a16:creationId xmlns:a16="http://schemas.microsoft.com/office/drawing/2014/main" id="{00000000-0008-0000-0D00-00001F000000}"/>
            </a:ext>
          </a:extLst>
        </xdr:cNvPr>
        <xdr:cNvCxnSpPr/>
      </xdr:nvCxnSpPr>
      <xdr:spPr>
        <a:xfrm>
          <a:off x="3795713" y="8324850"/>
          <a:ext cx="461962" cy="476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195268</xdr:colOff>
      <xdr:row>45</xdr:row>
      <xdr:rowOff>28579</xdr:rowOff>
    </xdr:from>
    <xdr:to>
      <xdr:col>23</xdr:col>
      <xdr:colOff>28580</xdr:colOff>
      <xdr:row>50</xdr:row>
      <xdr:rowOff>28580</xdr:rowOff>
    </xdr:to>
    <xdr:sp macro="" textlink="">
      <xdr:nvSpPr>
        <xdr:cNvPr id="32" name="円弧 31">
          <a:extLst>
            <a:ext uri="{FF2B5EF4-FFF2-40B4-BE49-F238E27FC236}">
              <a16:creationId xmlns:a16="http://schemas.microsoft.com/office/drawing/2014/main" id="{00000000-0008-0000-0D00-000020000000}"/>
            </a:ext>
          </a:extLst>
        </xdr:cNvPr>
        <xdr:cNvSpPr/>
      </xdr:nvSpPr>
      <xdr:spPr>
        <a:xfrm rot="16200000">
          <a:off x="3783811" y="7908136"/>
          <a:ext cx="857251" cy="833437"/>
        </a:xfrm>
        <a:prstGeom prst="arc">
          <a:avLst>
            <a:gd name="adj1" fmla="val 16409191"/>
            <a:gd name="adj2" fmla="val 296544"/>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21</xdr:col>
      <xdr:colOff>40278</xdr:colOff>
      <xdr:row>45</xdr:row>
      <xdr:rowOff>47625</xdr:rowOff>
    </xdr:from>
    <xdr:ext cx="150105" cy="404813"/>
    <xdr:sp macro="" textlink="">
      <xdr:nvSpPr>
        <xdr:cNvPr id="34" name="Text Box 2">
          <a:extLst>
            <a:ext uri="{FF2B5EF4-FFF2-40B4-BE49-F238E27FC236}">
              <a16:creationId xmlns:a16="http://schemas.microsoft.com/office/drawing/2014/main" id="{00000000-0008-0000-0D00-000022000000}"/>
            </a:ext>
          </a:extLst>
        </xdr:cNvPr>
        <xdr:cNvSpPr txBox="1">
          <a:spLocks noChangeArrowheads="1"/>
        </xdr:cNvSpPr>
      </xdr:nvSpPr>
      <xdr:spPr bwMode="auto">
        <a:xfrm>
          <a:off x="4240803" y="7915275"/>
          <a:ext cx="150105" cy="404813"/>
        </a:xfrm>
        <a:prstGeom prst="rect">
          <a:avLst/>
        </a:prstGeom>
        <a:solidFill>
          <a:srgbClr val="FFFFFF"/>
        </a:solidFill>
        <a:ln w="9525">
          <a:noFill/>
          <a:miter lim="800000"/>
          <a:headEnd/>
          <a:tailEnd/>
        </a:ln>
      </xdr:spPr>
      <xdr:txBody>
        <a:bodyPr vertOverflow="clip" wrap="square" lIns="74295" tIns="8890" rIns="74295" bIns="8890" anchor="ctr" upright="1">
          <a:noAutofit/>
        </a:bodyPr>
        <a:lstStyle/>
        <a:p>
          <a:pPr algn="ctr" rtl="0">
            <a:defRPr sz="1000"/>
          </a:pPr>
          <a:endParaRPr lang="en-US" altLang="ja-JP" sz="1000" b="0" i="0" u="none" strike="noStrike" baseline="0">
            <a:solidFill>
              <a:srgbClr val="000000"/>
            </a:solidFill>
            <a:latin typeface="ＭＳ 明朝"/>
            <a:ea typeface="ＭＳ 明朝"/>
          </a:endParaRPr>
        </a:p>
      </xdr:txBody>
    </xdr:sp>
    <xdr:clientData/>
  </xdr:oneCellAnchor>
  <xdr:twoCellAnchor>
    <xdr:from>
      <xdr:col>20</xdr:col>
      <xdr:colOff>114299</xdr:colOff>
      <xdr:row>46</xdr:row>
      <xdr:rowOff>95249</xdr:rowOff>
    </xdr:from>
    <xdr:to>
      <xdr:col>21</xdr:col>
      <xdr:colOff>152398</xdr:colOff>
      <xdr:row>46</xdr:row>
      <xdr:rowOff>95249</xdr:rowOff>
    </xdr:to>
    <xdr:sp macro="" textlink="">
      <xdr:nvSpPr>
        <xdr:cNvPr id="33" name="Line 20">
          <a:extLst>
            <a:ext uri="{FF2B5EF4-FFF2-40B4-BE49-F238E27FC236}">
              <a16:creationId xmlns:a16="http://schemas.microsoft.com/office/drawing/2014/main" id="{00000000-0008-0000-0D00-000021000000}"/>
            </a:ext>
          </a:extLst>
        </xdr:cNvPr>
        <xdr:cNvSpPr>
          <a:spLocks noChangeShapeType="1"/>
        </xdr:cNvSpPr>
      </xdr:nvSpPr>
      <xdr:spPr bwMode="auto">
        <a:xfrm flipH="1">
          <a:off x="4114799" y="8134349"/>
          <a:ext cx="238124" cy="0"/>
        </a:xfrm>
        <a:prstGeom prst="line">
          <a:avLst/>
        </a:prstGeom>
        <a:noFill/>
        <a:ln w="9525">
          <a:solidFill>
            <a:srgbClr val="000000"/>
          </a:solidFill>
          <a:round/>
          <a:headEnd type="stealth" w="sm" len="sm"/>
          <a:tailEnd type="stealth" w="sm" len="sm"/>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shikaku@zennou.com"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K38"/>
  <sheetViews>
    <sheetView topLeftCell="A10" workbookViewId="0">
      <selection activeCell="H34" sqref="H34"/>
    </sheetView>
  </sheetViews>
  <sheetFormatPr defaultRowHeight="13.5"/>
  <cols>
    <col min="1" max="1" width="6.125" customWidth="1"/>
    <col min="2" max="3" width="7.375" customWidth="1"/>
    <col min="4" max="8" width="9.125" customWidth="1"/>
    <col min="9" max="10" width="7.375" customWidth="1"/>
    <col min="11" max="11" width="5.375" customWidth="1"/>
  </cols>
  <sheetData>
    <row r="1" spans="1:11" ht="24.95" customHeight="1">
      <c r="D1" s="599" t="s">
        <v>164</v>
      </c>
      <c r="E1" s="599"/>
      <c r="F1" s="599"/>
      <c r="G1" s="599"/>
      <c r="H1" s="599"/>
    </row>
    <row r="2" spans="1:11" ht="24.95" customHeight="1">
      <c r="A2" s="2"/>
    </row>
    <row r="3" spans="1:11" ht="20.100000000000001" customHeight="1">
      <c r="A3" s="293" t="s">
        <v>154</v>
      </c>
    </row>
    <row r="4" spans="1:11" ht="20.100000000000001" customHeight="1">
      <c r="A4" s="2" t="s">
        <v>155</v>
      </c>
      <c r="K4" s="289">
        <v>60</v>
      </c>
    </row>
    <row r="5" spans="1:11" ht="20.100000000000001" customHeight="1">
      <c r="A5" s="52" t="s">
        <v>562</v>
      </c>
      <c r="K5" s="289">
        <v>63</v>
      </c>
    </row>
    <row r="6" spans="1:11" ht="20.100000000000001" customHeight="1">
      <c r="A6" s="2" t="s">
        <v>156</v>
      </c>
      <c r="K6" s="289">
        <v>64</v>
      </c>
    </row>
    <row r="7" spans="1:11" ht="20.100000000000001" customHeight="1">
      <c r="A7" s="2" t="s">
        <v>157</v>
      </c>
      <c r="K7" s="289">
        <v>65</v>
      </c>
    </row>
    <row r="8" spans="1:11" ht="20.100000000000001" customHeight="1">
      <c r="A8" s="2" t="s">
        <v>158</v>
      </c>
      <c r="K8" s="289">
        <v>66</v>
      </c>
    </row>
    <row r="9" spans="1:11" ht="20.100000000000001" customHeight="1">
      <c r="A9" s="2" t="s">
        <v>159</v>
      </c>
      <c r="K9" s="289">
        <v>67</v>
      </c>
    </row>
    <row r="10" spans="1:11" ht="20.100000000000001" customHeight="1">
      <c r="A10" s="52" t="s">
        <v>470</v>
      </c>
      <c r="K10" s="289">
        <v>68</v>
      </c>
    </row>
    <row r="11" spans="1:11" ht="20.100000000000001" customHeight="1">
      <c r="A11" s="2" t="s">
        <v>160</v>
      </c>
      <c r="K11" s="289">
        <v>69</v>
      </c>
    </row>
    <row r="12" spans="1:11" ht="20.100000000000001" customHeight="1">
      <c r="A12" s="2" t="s">
        <v>163</v>
      </c>
      <c r="K12" s="289">
        <v>70</v>
      </c>
    </row>
    <row r="13" spans="1:11" ht="20.100000000000001" customHeight="1">
      <c r="A13" s="2" t="s">
        <v>648</v>
      </c>
      <c r="K13" s="289">
        <v>72</v>
      </c>
    </row>
    <row r="14" spans="1:11" ht="20.100000000000001" customHeight="1">
      <c r="A14" s="2" t="s">
        <v>161</v>
      </c>
      <c r="K14" s="289">
        <v>73</v>
      </c>
    </row>
    <row r="15" spans="1:11" ht="20.100000000000001" customHeight="1">
      <c r="A15" s="2" t="s">
        <v>162</v>
      </c>
      <c r="K15" s="289">
        <v>74</v>
      </c>
    </row>
    <row r="16" spans="1:11" ht="20.100000000000001" customHeight="1">
      <c r="A16" s="2"/>
      <c r="K16" s="289"/>
    </row>
    <row r="17" spans="1:11" ht="20.100000000000001" customHeight="1">
      <c r="A17" s="293"/>
      <c r="K17" s="289"/>
    </row>
    <row r="18" spans="1:11" ht="20.100000000000001" customHeight="1">
      <c r="A18" s="2"/>
      <c r="K18" s="289"/>
    </row>
    <row r="19" spans="1:11" ht="20.100000000000001" customHeight="1">
      <c r="A19" s="2"/>
      <c r="K19" s="289"/>
    </row>
    <row r="20" spans="1:11" ht="20.100000000000001" customHeight="1">
      <c r="A20" s="293"/>
      <c r="K20" s="289"/>
    </row>
    <row r="21" spans="1:11" ht="20.100000000000001" customHeight="1">
      <c r="A21" s="2"/>
      <c r="K21" s="289"/>
    </row>
    <row r="22" spans="1:11" ht="20.100000000000001" customHeight="1">
      <c r="A22" s="2"/>
      <c r="K22" s="289"/>
    </row>
    <row r="23" spans="1:11" ht="20.100000000000001" customHeight="1">
      <c r="A23" s="2"/>
      <c r="K23" s="289"/>
    </row>
    <row r="24" spans="1:11" ht="20.100000000000001" customHeight="1">
      <c r="A24" s="2"/>
      <c r="K24" s="289"/>
    </row>
    <row r="25" spans="1:11" ht="20.100000000000001" customHeight="1">
      <c r="A25" s="2"/>
      <c r="K25" s="289"/>
    </row>
    <row r="26" spans="1:11" ht="20.100000000000001" customHeight="1">
      <c r="A26" s="2"/>
      <c r="K26" s="289"/>
    </row>
    <row r="27" spans="1:11" ht="20.100000000000001" customHeight="1">
      <c r="A27" s="2"/>
      <c r="K27" s="289"/>
    </row>
    <row r="28" spans="1:11" ht="20.100000000000001" customHeight="1">
      <c r="A28" s="293"/>
      <c r="K28" s="289"/>
    </row>
    <row r="29" spans="1:11" ht="20.100000000000001" customHeight="1">
      <c r="A29" s="2"/>
      <c r="K29" s="289"/>
    </row>
    <row r="30" spans="1:11" ht="20.100000000000001" customHeight="1">
      <c r="A30" s="2"/>
      <c r="K30" s="289"/>
    </row>
    <row r="31" spans="1:11" ht="20.100000000000001" customHeight="1">
      <c r="A31" s="2"/>
      <c r="K31" s="289"/>
    </row>
    <row r="32" spans="1:11" ht="20.100000000000001" customHeight="1">
      <c r="A32" s="52"/>
      <c r="K32" s="289"/>
    </row>
    <row r="33" spans="1:11" ht="20.100000000000001" customHeight="1">
      <c r="A33" s="2"/>
      <c r="K33" s="289"/>
    </row>
    <row r="34" spans="1:11" ht="20.100000000000001" customHeight="1">
      <c r="A34" s="2"/>
      <c r="K34" s="289"/>
    </row>
    <row r="35" spans="1:11" ht="20.100000000000001" customHeight="1">
      <c r="A35" s="52"/>
      <c r="K35" s="289"/>
    </row>
    <row r="36" spans="1:11" ht="20.100000000000001" customHeight="1">
      <c r="A36" s="52"/>
      <c r="B36" s="600"/>
      <c r="C36" s="600"/>
      <c r="D36" s="600"/>
      <c r="E36" s="600"/>
      <c r="F36" s="600"/>
      <c r="G36" s="600"/>
      <c r="H36" s="600"/>
      <c r="K36" s="289"/>
    </row>
    <row r="37" spans="1:11" ht="20.100000000000001" customHeight="1">
      <c r="A37" s="2"/>
      <c r="K37" s="289"/>
    </row>
    <row r="38" spans="1:11" ht="20.100000000000001" customHeight="1">
      <c r="A38" s="52"/>
      <c r="K38" s="289"/>
    </row>
  </sheetData>
  <mergeCells count="2">
    <mergeCell ref="D1:H1"/>
    <mergeCell ref="B36:H36"/>
  </mergeCells>
  <phoneticPr fontId="3"/>
  <pageMargins left="0.78740157480314965" right="0.78740157480314965" top="0.78740157480314965" bottom="0.78740157480314965" header="0.51181102362204722" footer="0.51181102362204722"/>
  <pageSetup paperSize="9" firstPageNumber="59" orientation="portrait" useFirstPageNumber="1" r:id="rId1"/>
  <headerFooter>
    <oddFooter>&amp;C&amp;"ＭＳ ゴシック,標準"&amp;9-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V36"/>
  <sheetViews>
    <sheetView view="pageBreakPreview" topLeftCell="A10" zoomScale="70" zoomScaleNormal="100" zoomScaleSheetLayoutView="70" workbookViewId="0">
      <selection activeCell="S13" sqref="S13"/>
    </sheetView>
  </sheetViews>
  <sheetFormatPr defaultColWidth="9" defaultRowHeight="13.5"/>
  <cols>
    <col min="1" max="1" width="3.25" style="373" customWidth="1"/>
    <col min="2" max="2" width="14.625" style="373" customWidth="1"/>
    <col min="3" max="3" width="10.625" style="373" customWidth="1"/>
    <col min="4" max="4" width="7.625" style="373" customWidth="1"/>
    <col min="5" max="5" width="5.625" style="373" customWidth="1"/>
    <col min="6" max="8" width="7.625" style="373" customWidth="1"/>
    <col min="9" max="15" width="6.625" style="373" customWidth="1"/>
    <col min="16" max="17" width="9.75" style="373" customWidth="1"/>
    <col min="18" max="18" width="15.625" style="373" customWidth="1"/>
    <col min="19" max="19" width="3" style="373" customWidth="1"/>
    <col min="20" max="20" width="7.625" style="373" customWidth="1"/>
    <col min="21" max="21" width="3.125" style="373" customWidth="1"/>
    <col min="22" max="22" width="12.625" style="373" customWidth="1"/>
    <col min="23" max="16384" width="9" style="373"/>
  </cols>
  <sheetData>
    <row r="1" spans="1:22" ht="35.25" customHeight="1">
      <c r="A1" s="948" t="s">
        <v>695</v>
      </c>
      <c r="B1" s="467" t="s">
        <v>708</v>
      </c>
    </row>
    <row r="2" spans="1:22" ht="15" customHeight="1">
      <c r="A2" s="948"/>
      <c r="B2" s="949" t="s">
        <v>815</v>
      </c>
      <c r="C2" s="949"/>
      <c r="D2" s="949"/>
      <c r="E2" s="949"/>
      <c r="F2" s="949"/>
      <c r="G2" s="949"/>
      <c r="H2" s="949"/>
      <c r="I2" s="949"/>
      <c r="J2" s="949"/>
      <c r="K2" s="949"/>
      <c r="L2" s="949"/>
      <c r="M2" s="949"/>
      <c r="N2" s="949"/>
      <c r="O2" s="949"/>
      <c r="P2" s="949"/>
      <c r="Q2" s="950"/>
      <c r="R2" s="959" t="s">
        <v>752</v>
      </c>
      <c r="S2" s="960"/>
      <c r="T2" s="960"/>
      <c r="U2" s="960"/>
      <c r="V2" s="961"/>
    </row>
    <row r="3" spans="1:22" ht="15" customHeight="1">
      <c r="A3" s="948"/>
      <c r="B3" s="949"/>
      <c r="C3" s="949"/>
      <c r="D3" s="949"/>
      <c r="E3" s="949"/>
      <c r="F3" s="949"/>
      <c r="G3" s="949"/>
      <c r="H3" s="949"/>
      <c r="I3" s="949"/>
      <c r="J3" s="949"/>
      <c r="K3" s="949"/>
      <c r="L3" s="949"/>
      <c r="M3" s="949"/>
      <c r="N3" s="949"/>
      <c r="O3" s="949"/>
      <c r="P3" s="949"/>
      <c r="Q3" s="950"/>
      <c r="R3" s="374"/>
      <c r="S3" s="375"/>
      <c r="T3" s="375"/>
      <c r="U3" s="375"/>
      <c r="V3" s="376"/>
    </row>
    <row r="4" spans="1:22" ht="15" customHeight="1">
      <c r="A4" s="948"/>
      <c r="B4" s="949"/>
      <c r="C4" s="949"/>
      <c r="D4" s="949"/>
      <c r="E4" s="949"/>
      <c r="F4" s="949"/>
      <c r="G4" s="949"/>
      <c r="H4" s="949"/>
      <c r="I4" s="949"/>
      <c r="J4" s="949"/>
      <c r="K4" s="949"/>
      <c r="L4" s="949"/>
      <c r="M4" s="949"/>
      <c r="N4" s="949"/>
      <c r="O4" s="949"/>
      <c r="P4" s="949"/>
      <c r="Q4" s="950"/>
      <c r="R4" s="377"/>
      <c r="S4" s="951"/>
      <c r="T4" s="952"/>
      <c r="U4" s="952"/>
      <c r="V4" s="953"/>
    </row>
    <row r="5" spans="1:22" ht="15" customHeight="1">
      <c r="A5" s="948"/>
      <c r="I5" s="451">
        <v>1080</v>
      </c>
      <c r="J5" s="451">
        <v>30</v>
      </c>
      <c r="K5" s="451">
        <v>10</v>
      </c>
      <c r="L5" s="451">
        <v>5</v>
      </c>
      <c r="M5" s="451">
        <v>2</v>
      </c>
      <c r="N5" s="451"/>
      <c r="O5" s="451"/>
      <c r="R5" s="378"/>
      <c r="S5" s="962"/>
      <c r="T5" s="963"/>
      <c r="U5" s="963"/>
      <c r="V5" s="964"/>
    </row>
    <row r="6" spans="1:22" ht="18" customHeight="1">
      <c r="A6" s="948"/>
      <c r="B6" s="379" t="s">
        <v>343</v>
      </c>
      <c r="C6" s="954" t="s">
        <v>471</v>
      </c>
      <c r="D6" s="956" t="s">
        <v>572</v>
      </c>
      <c r="E6" s="956"/>
      <c r="F6" s="956"/>
      <c r="G6" s="956"/>
      <c r="H6" s="956" t="s">
        <v>573</v>
      </c>
      <c r="I6" s="956"/>
      <c r="J6" s="956"/>
      <c r="K6" s="956"/>
      <c r="L6" s="956"/>
      <c r="M6" s="956"/>
      <c r="N6" s="956"/>
      <c r="O6" s="956"/>
      <c r="P6" s="957" t="s">
        <v>578</v>
      </c>
      <c r="Q6" s="958"/>
      <c r="R6" s="808" t="s">
        <v>579</v>
      </c>
      <c r="S6" s="965" t="s">
        <v>557</v>
      </c>
      <c r="T6" s="966"/>
      <c r="U6" s="936"/>
      <c r="V6" s="968" t="s">
        <v>472</v>
      </c>
    </row>
    <row r="7" spans="1:22" ht="18" customHeight="1">
      <c r="A7" s="948"/>
      <c r="B7" s="380" t="s">
        <v>574</v>
      </c>
      <c r="C7" s="955"/>
      <c r="D7" s="381" t="s">
        <v>473</v>
      </c>
      <c r="E7" s="382" t="s">
        <v>474</v>
      </c>
      <c r="F7" s="382" t="s">
        <v>354</v>
      </c>
      <c r="G7" s="383" t="s">
        <v>475</v>
      </c>
      <c r="H7" s="384" t="s">
        <v>476</v>
      </c>
      <c r="I7" s="385" t="s">
        <v>575</v>
      </c>
      <c r="J7" s="385" t="str">
        <f t="shared" ref="J7:O7" si="0">"袋("&amp;J5&amp;"kg)"</f>
        <v>袋(30kg)</v>
      </c>
      <c r="K7" s="385" t="str">
        <f t="shared" si="0"/>
        <v>袋(10kg)</v>
      </c>
      <c r="L7" s="385" t="str">
        <f t="shared" si="0"/>
        <v>袋(5kg)</v>
      </c>
      <c r="M7" s="385" t="str">
        <f t="shared" si="0"/>
        <v>袋(2kg)</v>
      </c>
      <c r="N7" s="385" t="str">
        <f t="shared" si="0"/>
        <v>袋(kg)</v>
      </c>
      <c r="O7" s="386" t="str">
        <f t="shared" si="0"/>
        <v>袋(kg)</v>
      </c>
      <c r="P7" s="387" t="s">
        <v>548</v>
      </c>
      <c r="Q7" s="388" t="s">
        <v>549</v>
      </c>
      <c r="R7" s="794"/>
      <c r="S7" s="799"/>
      <c r="T7" s="967"/>
      <c r="U7" s="937"/>
      <c r="V7" s="969"/>
    </row>
    <row r="8" spans="1:22" ht="18" customHeight="1">
      <c r="A8" s="948"/>
      <c r="B8" s="389" t="s">
        <v>477</v>
      </c>
      <c r="C8" s="390" t="s">
        <v>816</v>
      </c>
      <c r="D8" s="391" t="s">
        <v>576</v>
      </c>
      <c r="E8" s="392">
        <v>1080</v>
      </c>
      <c r="F8" s="392">
        <v>3</v>
      </c>
      <c r="G8" s="393"/>
      <c r="H8" s="394"/>
      <c r="I8" s="395"/>
      <c r="J8" s="396"/>
      <c r="K8" s="396"/>
      <c r="L8" s="396"/>
      <c r="M8" s="396"/>
      <c r="N8" s="396"/>
      <c r="O8" s="397"/>
      <c r="P8" s="398">
        <f>SUM(I9:O9)</f>
        <v>405</v>
      </c>
      <c r="Q8" s="393"/>
      <c r="R8" s="399" t="s">
        <v>577</v>
      </c>
      <c r="S8" s="185" t="s">
        <v>318</v>
      </c>
      <c r="T8" s="400">
        <v>3</v>
      </c>
      <c r="U8" s="183" t="s">
        <v>315</v>
      </c>
      <c r="V8" s="938"/>
    </row>
    <row r="9" spans="1:22" ht="18" customHeight="1">
      <c r="A9" s="948"/>
      <c r="B9" s="401" t="s">
        <v>671</v>
      </c>
      <c r="C9" s="402" t="s">
        <v>814</v>
      </c>
      <c r="D9" s="394" t="s">
        <v>480</v>
      </c>
      <c r="E9" s="396">
        <v>30</v>
      </c>
      <c r="F9" s="396">
        <v>402</v>
      </c>
      <c r="G9" s="397">
        <f>E9*F9+E8*F8</f>
        <v>15300</v>
      </c>
      <c r="H9" s="403" t="s">
        <v>479</v>
      </c>
      <c r="I9" s="396">
        <v>3</v>
      </c>
      <c r="J9" s="396">
        <v>402</v>
      </c>
      <c r="K9" s="396"/>
      <c r="L9" s="396"/>
      <c r="M9" s="396"/>
      <c r="N9" s="396"/>
      <c r="O9" s="397"/>
      <c r="P9" s="404">
        <f>SUM(I9*$I$5,J9*$J$5,K9*$K$5,L9*$L$5,M9*$M$5,N9*$N$5,O9*$O$5)</f>
        <v>15300</v>
      </c>
      <c r="Q9" s="397"/>
      <c r="R9" s="399" t="s">
        <v>526</v>
      </c>
      <c r="S9" s="180" t="s">
        <v>316</v>
      </c>
      <c r="T9" s="405">
        <v>402</v>
      </c>
      <c r="U9" s="179" t="s">
        <v>315</v>
      </c>
      <c r="V9" s="939"/>
    </row>
    <row r="10" spans="1:22" ht="18" customHeight="1">
      <c r="A10" s="948"/>
      <c r="B10" s="389" t="s">
        <v>477</v>
      </c>
      <c r="C10" s="390" t="s">
        <v>816</v>
      </c>
      <c r="D10" s="391"/>
      <c r="E10" s="392"/>
      <c r="F10" s="392"/>
      <c r="G10" s="393"/>
      <c r="H10" s="406"/>
      <c r="I10" s="392"/>
      <c r="J10" s="392"/>
      <c r="K10" s="392"/>
      <c r="L10" s="407"/>
      <c r="M10" s="407"/>
      <c r="N10" s="392"/>
      <c r="O10" s="393"/>
      <c r="P10" s="398">
        <f>SUM(I11:O11)</f>
        <v>225</v>
      </c>
      <c r="Q10" s="393"/>
      <c r="R10" s="408"/>
      <c r="S10" s="185" t="s">
        <v>318</v>
      </c>
      <c r="T10" s="400"/>
      <c r="U10" s="183" t="s">
        <v>315</v>
      </c>
      <c r="V10" s="938"/>
    </row>
    <row r="11" spans="1:22" ht="18" customHeight="1">
      <c r="A11" s="948"/>
      <c r="B11" s="401" t="s">
        <v>672</v>
      </c>
      <c r="C11" s="402" t="s">
        <v>814</v>
      </c>
      <c r="D11" s="394" t="s">
        <v>480</v>
      </c>
      <c r="E11" s="396">
        <v>30</v>
      </c>
      <c r="F11" s="396">
        <v>225</v>
      </c>
      <c r="G11" s="397">
        <f>E11*F11+E10*F10</f>
        <v>6750</v>
      </c>
      <c r="H11" s="403" t="s">
        <v>479</v>
      </c>
      <c r="I11" s="396"/>
      <c r="J11" s="396">
        <v>225</v>
      </c>
      <c r="K11" s="396"/>
      <c r="L11" s="396"/>
      <c r="M11" s="396"/>
      <c r="N11" s="396"/>
      <c r="O11" s="397"/>
      <c r="P11" s="404">
        <f>SUM(I11*$I$5,J11*$J$5,K11*$K$5,L11*$L$5,M11*$M$5,N11*$N$5,O11*$O$5)</f>
        <v>6750</v>
      </c>
      <c r="Q11" s="397"/>
      <c r="R11" s="409" t="s">
        <v>527</v>
      </c>
      <c r="S11" s="180" t="s">
        <v>316</v>
      </c>
      <c r="T11" s="405">
        <v>225</v>
      </c>
      <c r="U11" s="179" t="s">
        <v>315</v>
      </c>
      <c r="V11" s="939"/>
    </row>
    <row r="12" spans="1:22" ht="18" customHeight="1">
      <c r="A12" s="948"/>
      <c r="B12" s="389" t="s">
        <v>477</v>
      </c>
      <c r="C12" s="390" t="s">
        <v>816</v>
      </c>
      <c r="D12" s="391"/>
      <c r="E12" s="392"/>
      <c r="F12" s="392"/>
      <c r="G12" s="393"/>
      <c r="H12" s="406"/>
      <c r="I12" s="392"/>
      <c r="J12" s="392"/>
      <c r="K12" s="392"/>
      <c r="L12" s="407"/>
      <c r="M12" s="407"/>
      <c r="N12" s="392"/>
      <c r="O12" s="393"/>
      <c r="P12" s="398">
        <f>SUM(I13:O13)</f>
        <v>5</v>
      </c>
      <c r="Q12" s="393"/>
      <c r="R12" s="408"/>
      <c r="S12" s="185" t="s">
        <v>318</v>
      </c>
      <c r="T12" s="400"/>
      <c r="U12" s="183" t="s">
        <v>315</v>
      </c>
      <c r="V12" s="940"/>
    </row>
    <row r="13" spans="1:22" ht="18" customHeight="1">
      <c r="A13" s="948"/>
      <c r="B13" s="410" t="s">
        <v>673</v>
      </c>
      <c r="C13" s="402" t="s">
        <v>814</v>
      </c>
      <c r="D13" s="411" t="s">
        <v>480</v>
      </c>
      <c r="E13" s="412">
        <v>30</v>
      </c>
      <c r="F13" s="412">
        <v>5</v>
      </c>
      <c r="G13" s="413">
        <f>E13*F13+E12*F12</f>
        <v>150</v>
      </c>
      <c r="H13" s="414"/>
      <c r="I13" s="412"/>
      <c r="J13" s="412">
        <v>5</v>
      </c>
      <c r="K13" s="412"/>
      <c r="L13" s="415"/>
      <c r="M13" s="415"/>
      <c r="N13" s="412"/>
      <c r="O13" s="413"/>
      <c r="P13" s="416">
        <f>SUM(I13*$I$5,J13*$J$5,K13*$K$5,L13*$L$5,M13*$M$5,N13*$N$5,O13*$O$5)</f>
        <v>150</v>
      </c>
      <c r="Q13" s="413"/>
      <c r="R13" s="417" t="s">
        <v>547</v>
      </c>
      <c r="S13" s="180" t="s">
        <v>316</v>
      </c>
      <c r="T13" s="405"/>
      <c r="U13" s="179" t="s">
        <v>315</v>
      </c>
      <c r="V13" s="940"/>
    </row>
    <row r="14" spans="1:22" ht="18" customHeight="1">
      <c r="A14" s="948"/>
      <c r="B14" s="389" t="s">
        <v>477</v>
      </c>
      <c r="C14" s="390" t="s">
        <v>816</v>
      </c>
      <c r="D14" s="391" t="s">
        <v>576</v>
      </c>
      <c r="E14" s="392">
        <v>1080</v>
      </c>
      <c r="F14" s="392">
        <v>24</v>
      </c>
      <c r="G14" s="393"/>
      <c r="H14" s="391"/>
      <c r="I14" s="392"/>
      <c r="J14" s="392"/>
      <c r="K14" s="392"/>
      <c r="L14" s="418"/>
      <c r="M14" s="418"/>
      <c r="N14" s="392"/>
      <c r="O14" s="393"/>
      <c r="P14" s="398">
        <f>SUM(I15:O15)</f>
        <v>1380</v>
      </c>
      <c r="Q14" s="393"/>
      <c r="R14" s="408" t="s">
        <v>577</v>
      </c>
      <c r="S14" s="185" t="s">
        <v>318</v>
      </c>
      <c r="T14" s="400">
        <v>24</v>
      </c>
      <c r="U14" s="183" t="s">
        <v>315</v>
      </c>
      <c r="V14" s="938"/>
    </row>
    <row r="15" spans="1:22" ht="18" customHeight="1">
      <c r="A15" s="948"/>
      <c r="B15" s="401" t="s">
        <v>674</v>
      </c>
      <c r="C15" s="402" t="s">
        <v>814</v>
      </c>
      <c r="D15" s="394" t="s">
        <v>480</v>
      </c>
      <c r="E15" s="396">
        <v>30</v>
      </c>
      <c r="F15" s="396">
        <v>1356</v>
      </c>
      <c r="G15" s="397">
        <f>E15*F15+E14*F14</f>
        <v>66600</v>
      </c>
      <c r="H15" s="403" t="s">
        <v>479</v>
      </c>
      <c r="I15" s="396">
        <v>24</v>
      </c>
      <c r="J15" s="396">
        <v>1356</v>
      </c>
      <c r="K15" s="396"/>
      <c r="L15" s="396"/>
      <c r="M15" s="396"/>
      <c r="N15" s="396"/>
      <c r="O15" s="397"/>
      <c r="P15" s="416">
        <f>SUM(I15*$I$5,J15*$J$5,K15*$K$5,L15*$L$5,M15*$M$5,N15*$N$5,O15*$O$5)</f>
        <v>66600</v>
      </c>
      <c r="Q15" s="397"/>
      <c r="R15" s="399" t="s">
        <v>526</v>
      </c>
      <c r="S15" s="180" t="s">
        <v>316</v>
      </c>
      <c r="T15" s="405">
        <v>1356</v>
      </c>
      <c r="U15" s="179" t="s">
        <v>315</v>
      </c>
      <c r="V15" s="939"/>
    </row>
    <row r="16" spans="1:22" ht="18" customHeight="1">
      <c r="A16" s="948"/>
      <c r="B16" s="389" t="s">
        <v>477</v>
      </c>
      <c r="C16" s="390" t="s">
        <v>816</v>
      </c>
      <c r="D16" s="391" t="s">
        <v>478</v>
      </c>
      <c r="E16" s="392">
        <v>1080</v>
      </c>
      <c r="F16" s="392">
        <v>8</v>
      </c>
      <c r="G16" s="393"/>
      <c r="H16" s="391"/>
      <c r="I16" s="392"/>
      <c r="J16" s="392"/>
      <c r="K16" s="392"/>
      <c r="L16" s="407"/>
      <c r="M16" s="407"/>
      <c r="N16" s="392"/>
      <c r="O16" s="393"/>
      <c r="P16" s="419"/>
      <c r="Q16" s="393">
        <f>SUM(I17:O17)</f>
        <v>2700</v>
      </c>
      <c r="R16" s="420" t="s">
        <v>530</v>
      </c>
      <c r="S16" s="185" t="s">
        <v>318</v>
      </c>
      <c r="T16" s="400">
        <f>SUM(I17:J17)</f>
        <v>0</v>
      </c>
      <c r="U16" s="183" t="s">
        <v>315</v>
      </c>
      <c r="V16" s="938"/>
    </row>
    <row r="17" spans="1:22" ht="18" customHeight="1">
      <c r="A17" s="948"/>
      <c r="B17" s="401" t="s">
        <v>675</v>
      </c>
      <c r="C17" s="402" t="s">
        <v>814</v>
      </c>
      <c r="D17" s="394" t="s">
        <v>480</v>
      </c>
      <c r="E17" s="396">
        <v>30</v>
      </c>
      <c r="F17" s="396">
        <v>712</v>
      </c>
      <c r="G17" s="397">
        <f>E17*F17+E16*F16</f>
        <v>30000</v>
      </c>
      <c r="H17" s="403" t="s">
        <v>481</v>
      </c>
      <c r="I17" s="396"/>
      <c r="J17" s="396"/>
      <c r="K17" s="396">
        <v>2700</v>
      </c>
      <c r="L17" s="396"/>
      <c r="M17" s="396"/>
      <c r="N17" s="396"/>
      <c r="O17" s="397"/>
      <c r="P17" s="421"/>
      <c r="Q17" s="397">
        <f>SUM(I17*$I$5,J17*$J$5,K17*$K$5,L17*$L$5,M17*$M$5,N17*$N$5,O17*$O$5)</f>
        <v>27000</v>
      </c>
      <c r="R17" s="422" t="s">
        <v>532</v>
      </c>
      <c r="S17" s="180" t="s">
        <v>316</v>
      </c>
      <c r="T17" s="405">
        <f>SUM(K17:O17)</f>
        <v>2700</v>
      </c>
      <c r="U17" s="179" t="s">
        <v>315</v>
      </c>
      <c r="V17" s="939"/>
    </row>
    <row r="18" spans="1:22" ht="18" customHeight="1">
      <c r="A18" s="948"/>
      <c r="B18" s="389" t="s">
        <v>477</v>
      </c>
      <c r="C18" s="390" t="s">
        <v>816</v>
      </c>
      <c r="D18" s="391"/>
      <c r="E18" s="392"/>
      <c r="F18" s="392"/>
      <c r="G18" s="393"/>
      <c r="H18" s="391" t="s">
        <v>479</v>
      </c>
      <c r="I18" s="392"/>
      <c r="J18" s="392"/>
      <c r="K18" s="392"/>
      <c r="L18" s="407"/>
      <c r="M18" s="407"/>
      <c r="N18" s="392"/>
      <c r="O18" s="393"/>
      <c r="P18" s="398">
        <f>SUM(I19:O19)</f>
        <v>3925</v>
      </c>
      <c r="Q18" s="393"/>
      <c r="R18" s="408" t="s">
        <v>530</v>
      </c>
      <c r="S18" s="185" t="s">
        <v>318</v>
      </c>
      <c r="T18" s="400">
        <f>SUM(I19:J19)</f>
        <v>0</v>
      </c>
      <c r="U18" s="183" t="s">
        <v>315</v>
      </c>
      <c r="V18" s="938"/>
    </row>
    <row r="19" spans="1:22" ht="18" customHeight="1">
      <c r="A19" s="948"/>
      <c r="B19" s="401" t="s">
        <v>676</v>
      </c>
      <c r="C19" s="402" t="s">
        <v>814</v>
      </c>
      <c r="D19" s="394" t="s">
        <v>480</v>
      </c>
      <c r="E19" s="396">
        <v>30</v>
      </c>
      <c r="F19" s="396">
        <v>775</v>
      </c>
      <c r="G19" s="397">
        <f>E19*F19+E18*F18</f>
        <v>23250</v>
      </c>
      <c r="H19" s="403" t="s">
        <v>546</v>
      </c>
      <c r="I19" s="396"/>
      <c r="J19" s="396"/>
      <c r="K19" s="396">
        <v>1400</v>
      </c>
      <c r="L19" s="396">
        <v>1400</v>
      </c>
      <c r="M19" s="396">
        <v>1125</v>
      </c>
      <c r="N19" s="396"/>
      <c r="O19" s="397"/>
      <c r="P19" s="416">
        <f>SUM(I19*$I$5,J19*$J$5,K19*$K$5,L19*$L$5,M19*$M$5,N19*$N$5,O19*$O$5)</f>
        <v>23250</v>
      </c>
      <c r="Q19" s="413"/>
      <c r="R19" s="422" t="s">
        <v>532</v>
      </c>
      <c r="S19" s="180" t="s">
        <v>316</v>
      </c>
      <c r="T19" s="405">
        <f>SUM(K19:O19)</f>
        <v>3925</v>
      </c>
      <c r="U19" s="179" t="s">
        <v>315</v>
      </c>
      <c r="V19" s="939"/>
    </row>
    <row r="20" spans="1:22" ht="18" customHeight="1">
      <c r="A20" s="948"/>
      <c r="B20" s="389" t="s">
        <v>477</v>
      </c>
      <c r="C20" s="390" t="s">
        <v>816</v>
      </c>
      <c r="D20" s="391" t="s">
        <v>576</v>
      </c>
      <c r="E20" s="392">
        <v>1080</v>
      </c>
      <c r="F20" s="392">
        <v>55</v>
      </c>
      <c r="G20" s="393"/>
      <c r="H20" s="391"/>
      <c r="I20" s="392"/>
      <c r="J20" s="392"/>
      <c r="K20" s="392"/>
      <c r="L20" s="407"/>
      <c r="M20" s="407"/>
      <c r="N20" s="392"/>
      <c r="O20" s="393"/>
      <c r="P20" s="398">
        <f>SUM(I21:O21)</f>
        <v>1975</v>
      </c>
      <c r="Q20" s="393"/>
      <c r="R20" s="408" t="s">
        <v>525</v>
      </c>
      <c r="S20" s="185" t="s">
        <v>318</v>
      </c>
      <c r="T20" s="400">
        <v>55</v>
      </c>
      <c r="U20" s="183" t="s">
        <v>315</v>
      </c>
      <c r="V20" s="938"/>
    </row>
    <row r="21" spans="1:22" ht="18" customHeight="1">
      <c r="A21" s="948"/>
      <c r="B21" s="401" t="s">
        <v>528</v>
      </c>
      <c r="C21" s="402" t="s">
        <v>814</v>
      </c>
      <c r="D21" s="394" t="s">
        <v>480</v>
      </c>
      <c r="E21" s="396">
        <v>30</v>
      </c>
      <c r="F21" s="396">
        <v>1920</v>
      </c>
      <c r="G21" s="397">
        <f>E21*F21+E20*F20</f>
        <v>117000</v>
      </c>
      <c r="H21" s="403" t="s">
        <v>479</v>
      </c>
      <c r="I21" s="396">
        <v>55</v>
      </c>
      <c r="J21" s="396">
        <v>1920</v>
      </c>
      <c r="K21" s="396"/>
      <c r="L21" s="396"/>
      <c r="M21" s="396"/>
      <c r="N21" s="396"/>
      <c r="O21" s="397"/>
      <c r="P21" s="404">
        <f>SUM(I21*$I$5,J21*$J$5,K21*$K$5,L21*$L$5,M21*$M$5,N21*$N$5,O21*$O$5)</f>
        <v>117000</v>
      </c>
      <c r="Q21" s="397"/>
      <c r="R21" s="399" t="s">
        <v>526</v>
      </c>
      <c r="S21" s="180" t="s">
        <v>316</v>
      </c>
      <c r="T21" s="405">
        <v>1920</v>
      </c>
      <c r="U21" s="179" t="s">
        <v>315</v>
      </c>
      <c r="V21" s="939"/>
    </row>
    <row r="22" spans="1:22" ht="18" customHeight="1">
      <c r="A22" s="948"/>
      <c r="B22" s="389" t="s">
        <v>477</v>
      </c>
      <c r="C22" s="390" t="s">
        <v>816</v>
      </c>
      <c r="D22" s="391" t="s">
        <v>478</v>
      </c>
      <c r="E22" s="392">
        <v>1080</v>
      </c>
      <c r="F22" s="392">
        <v>50</v>
      </c>
      <c r="G22" s="393"/>
      <c r="H22" s="406"/>
      <c r="I22" s="392"/>
      <c r="J22" s="392"/>
      <c r="K22" s="392"/>
      <c r="L22" s="392"/>
      <c r="M22" s="418"/>
      <c r="N22" s="418"/>
      <c r="O22" s="393"/>
      <c r="P22" s="398">
        <f>SUM(I23:O23)</f>
        <v>2150</v>
      </c>
      <c r="Q22" s="393"/>
      <c r="R22" s="408" t="s">
        <v>529</v>
      </c>
      <c r="S22" s="185" t="s">
        <v>318</v>
      </c>
      <c r="T22" s="400">
        <v>50</v>
      </c>
      <c r="U22" s="183" t="s">
        <v>315</v>
      </c>
      <c r="V22" s="938"/>
    </row>
    <row r="23" spans="1:22" ht="18" customHeight="1">
      <c r="A23" s="948"/>
      <c r="B23" s="423" t="s">
        <v>677</v>
      </c>
      <c r="C23" s="402" t="s">
        <v>814</v>
      </c>
      <c r="D23" s="512" t="s">
        <v>649</v>
      </c>
      <c r="E23" s="513">
        <v>30</v>
      </c>
      <c r="F23" s="396">
        <v>2100</v>
      </c>
      <c r="G23" s="397">
        <f>E23*F23+E22*F22</f>
        <v>117000</v>
      </c>
      <c r="H23" s="514" t="s">
        <v>650</v>
      </c>
      <c r="I23" s="396">
        <v>50</v>
      </c>
      <c r="J23" s="396">
        <v>2100</v>
      </c>
      <c r="K23" s="396"/>
      <c r="L23" s="396"/>
      <c r="M23" s="396"/>
      <c r="N23" s="396"/>
      <c r="O23" s="397"/>
      <c r="P23" s="404">
        <f>SUM(I23*$I$5,J23*$J$5,K23*$K$5,L23*$L$5,M23*$M$5,N23*$N$5,O23*$O$5)</f>
        <v>117000</v>
      </c>
      <c r="Q23" s="397"/>
      <c r="R23" s="422" t="s">
        <v>531</v>
      </c>
      <c r="S23" s="180" t="s">
        <v>316</v>
      </c>
      <c r="T23" s="405">
        <v>2100</v>
      </c>
      <c r="U23" s="179" t="s">
        <v>315</v>
      </c>
      <c r="V23" s="939"/>
    </row>
    <row r="24" spans="1:22" ht="18" customHeight="1">
      <c r="A24" s="948"/>
      <c r="B24" s="389" t="s">
        <v>477</v>
      </c>
      <c r="C24" s="390" t="s">
        <v>816</v>
      </c>
      <c r="D24" s="391"/>
      <c r="E24" s="392"/>
      <c r="F24" s="392"/>
      <c r="G24" s="393"/>
      <c r="H24" s="406"/>
      <c r="I24" s="392"/>
      <c r="J24" s="392"/>
      <c r="K24" s="392"/>
      <c r="L24" s="407"/>
      <c r="M24" s="407"/>
      <c r="N24" s="392"/>
      <c r="O24" s="393"/>
      <c r="P24" s="398">
        <f>SUM(I25:O25)</f>
        <v>5</v>
      </c>
      <c r="Q24" s="393"/>
      <c r="R24" s="408"/>
      <c r="S24" s="185" t="s">
        <v>318</v>
      </c>
      <c r="T24" s="400"/>
      <c r="U24" s="183" t="s">
        <v>315</v>
      </c>
      <c r="V24" s="940"/>
    </row>
    <row r="25" spans="1:22" ht="18" customHeight="1">
      <c r="A25" s="948"/>
      <c r="B25" s="410" t="s">
        <v>465</v>
      </c>
      <c r="C25" s="402" t="s">
        <v>814</v>
      </c>
      <c r="D25" s="411" t="s">
        <v>480</v>
      </c>
      <c r="E25" s="412">
        <v>30</v>
      </c>
      <c r="F25" s="412">
        <v>5</v>
      </c>
      <c r="G25" s="413">
        <f>E25*F25+E24*F24</f>
        <v>150</v>
      </c>
      <c r="H25" s="414"/>
      <c r="I25" s="412"/>
      <c r="J25" s="412">
        <v>5</v>
      </c>
      <c r="K25" s="412"/>
      <c r="L25" s="415"/>
      <c r="M25" s="415"/>
      <c r="N25" s="412"/>
      <c r="O25" s="413"/>
      <c r="P25" s="416">
        <f>SUM(I25*$I$5,J25*$J$5,K25*$K$5,L25*$L$5,M25*$M$5,N25*$N$5,O25*$O$5)</f>
        <v>150</v>
      </c>
      <c r="Q25" s="413"/>
      <c r="R25" s="417" t="s">
        <v>547</v>
      </c>
      <c r="S25" s="180" t="s">
        <v>316</v>
      </c>
      <c r="T25" s="405"/>
      <c r="U25" s="179" t="s">
        <v>315</v>
      </c>
      <c r="V25" s="940"/>
    </row>
    <row r="26" spans="1:22" ht="18" customHeight="1">
      <c r="A26" s="948"/>
      <c r="B26" s="389"/>
      <c r="C26" s="390"/>
      <c r="D26" s="391"/>
      <c r="E26" s="392"/>
      <c r="F26" s="392"/>
      <c r="G26" s="393"/>
      <c r="H26" s="391"/>
      <c r="I26" s="392"/>
      <c r="J26" s="392"/>
      <c r="K26" s="392"/>
      <c r="L26" s="392"/>
      <c r="M26" s="392"/>
      <c r="N26" s="392"/>
      <c r="O26" s="393"/>
      <c r="P26" s="398"/>
      <c r="Q26" s="393"/>
      <c r="R26" s="420"/>
      <c r="S26" s="185" t="s">
        <v>318</v>
      </c>
      <c r="T26" s="400"/>
      <c r="U26" s="183" t="s">
        <v>315</v>
      </c>
      <c r="V26" s="940"/>
    </row>
    <row r="27" spans="1:22" ht="18" customHeight="1" thickBot="1">
      <c r="A27" s="948"/>
      <c r="B27" s="423"/>
      <c r="C27" s="424"/>
      <c r="D27" s="394"/>
      <c r="E27" s="396"/>
      <c r="F27" s="412"/>
      <c r="G27" s="413"/>
      <c r="H27" s="411"/>
      <c r="I27" s="412"/>
      <c r="J27" s="412"/>
      <c r="K27" s="412"/>
      <c r="L27" s="412"/>
      <c r="M27" s="412"/>
      <c r="N27" s="412"/>
      <c r="O27" s="413"/>
      <c r="P27" s="404"/>
      <c r="Q27" s="397"/>
      <c r="R27" s="399"/>
      <c r="S27" s="180" t="s">
        <v>316</v>
      </c>
      <c r="T27" s="405"/>
      <c r="U27" s="179" t="s">
        <v>315</v>
      </c>
      <c r="V27" s="940"/>
    </row>
    <row r="28" spans="1:22" ht="21" customHeight="1" thickTop="1">
      <c r="A28" s="948"/>
      <c r="B28" s="798" t="s">
        <v>319</v>
      </c>
      <c r="C28" s="936"/>
      <c r="D28" s="943"/>
      <c r="E28" s="944"/>
      <c r="F28" s="425"/>
      <c r="G28" s="426"/>
      <c r="H28" s="427" t="s">
        <v>533</v>
      </c>
      <c r="I28" s="392">
        <f t="shared" ref="I28:O28" si="1">SUM(I8:I27)</f>
        <v>132</v>
      </c>
      <c r="J28" s="392">
        <f t="shared" si="1"/>
        <v>6013</v>
      </c>
      <c r="K28" s="392">
        <f t="shared" si="1"/>
        <v>4100</v>
      </c>
      <c r="L28" s="392">
        <f t="shared" si="1"/>
        <v>1400</v>
      </c>
      <c r="M28" s="392">
        <f t="shared" si="1"/>
        <v>1125</v>
      </c>
      <c r="N28" s="392">
        <f t="shared" si="1"/>
        <v>0</v>
      </c>
      <c r="O28" s="393">
        <f t="shared" si="1"/>
        <v>0</v>
      </c>
      <c r="P28" s="398">
        <f>SUM(P8,P10,P12,P14,P16,P18,P20,P22,P24,P26)</f>
        <v>10070</v>
      </c>
      <c r="Q28" s="428">
        <f>SUM(Q8,Q10,Q12,Q14,Q16,Q18,Q20,Q22,Q24,Q26)</f>
        <v>2700</v>
      </c>
      <c r="R28" s="429">
        <f>P28+Q28</f>
        <v>12770</v>
      </c>
      <c r="S28" s="320" t="s">
        <v>318</v>
      </c>
      <c r="T28" s="430">
        <f>SUMIF(S8:S27,"大",T8:T27)</f>
        <v>132</v>
      </c>
      <c r="U28" s="183" t="s">
        <v>315</v>
      </c>
      <c r="V28" s="938"/>
    </row>
    <row r="29" spans="1:22" ht="21" customHeight="1" thickBot="1">
      <c r="A29" s="948"/>
      <c r="B29" s="799"/>
      <c r="C29" s="937"/>
      <c r="D29" s="945"/>
      <c r="E29" s="946"/>
      <c r="F29" s="431">
        <f>SUM(F8:F27)</f>
        <v>7640</v>
      </c>
      <c r="G29" s="432">
        <f>SUM(G8:G27)</f>
        <v>376200</v>
      </c>
      <c r="H29" s="433" t="s">
        <v>534</v>
      </c>
      <c r="I29" s="412">
        <f t="shared" ref="I29:O29" si="2">I28*I5</f>
        <v>142560</v>
      </c>
      <c r="J29" s="412">
        <f t="shared" si="2"/>
        <v>180390</v>
      </c>
      <c r="K29" s="412">
        <f t="shared" si="2"/>
        <v>41000</v>
      </c>
      <c r="L29" s="412">
        <f t="shared" si="2"/>
        <v>7000</v>
      </c>
      <c r="M29" s="412">
        <f t="shared" si="2"/>
        <v>2250</v>
      </c>
      <c r="N29" s="412">
        <f t="shared" si="2"/>
        <v>0</v>
      </c>
      <c r="O29" s="413">
        <f t="shared" si="2"/>
        <v>0</v>
      </c>
      <c r="P29" s="416">
        <f>SUM(P9,P11,P13,P15,P17,P19,P21,P23,P25,P27)</f>
        <v>346200</v>
      </c>
      <c r="Q29" s="434">
        <f>SUM(Q9,Q11,Q13,Q15,Q17,Q19,Q21,Q23,Q25,Q27)</f>
        <v>27000</v>
      </c>
      <c r="R29" s="435">
        <f>P29+Q29</f>
        <v>373200</v>
      </c>
      <c r="S29" s="436" t="s">
        <v>316</v>
      </c>
      <c r="T29" s="437">
        <f>SUMIF(S8:S27,"小",T8:T27)</f>
        <v>12628</v>
      </c>
      <c r="U29" s="173" t="s">
        <v>315</v>
      </c>
      <c r="V29" s="947"/>
    </row>
    <row r="30" spans="1:22" ht="3.75" customHeight="1" thickTop="1">
      <c r="A30" s="948"/>
      <c r="B30" s="941" t="s">
        <v>791</v>
      </c>
      <c r="C30" s="941"/>
      <c r="D30" s="941"/>
      <c r="E30" s="941"/>
      <c r="F30" s="941"/>
      <c r="G30" s="941"/>
      <c r="H30" s="941"/>
      <c r="I30" s="941"/>
      <c r="J30" s="941"/>
      <c r="K30" s="941"/>
      <c r="L30" s="941"/>
      <c r="M30" s="941"/>
      <c r="N30" s="941"/>
      <c r="O30" s="941"/>
      <c r="P30" s="438"/>
      <c r="Q30" s="438"/>
      <c r="R30" s="439"/>
      <c r="S30" s="440"/>
      <c r="T30" s="441"/>
      <c r="U30" s="440"/>
      <c r="V30" s="442"/>
    </row>
    <row r="31" spans="1:22" ht="18" customHeight="1">
      <c r="A31" s="948"/>
      <c r="B31" s="942"/>
      <c r="C31" s="942"/>
      <c r="D31" s="942"/>
      <c r="E31" s="942"/>
      <c r="F31" s="942"/>
      <c r="G31" s="942"/>
      <c r="H31" s="942"/>
      <c r="I31" s="942"/>
      <c r="J31" s="942"/>
      <c r="K31" s="942"/>
      <c r="L31" s="942"/>
      <c r="M31" s="942"/>
      <c r="N31" s="942"/>
      <c r="O31" s="942"/>
      <c r="P31" s="443"/>
      <c r="Q31" s="444"/>
      <c r="R31" s="445" t="s">
        <v>640</v>
      </c>
      <c r="S31" s="446"/>
      <c r="T31" s="441"/>
      <c r="U31" s="446"/>
      <c r="V31" s="447"/>
    </row>
    <row r="32" spans="1:22" s="448" customFormat="1" ht="18" customHeight="1">
      <c r="A32" s="948"/>
      <c r="B32" s="942"/>
      <c r="C32" s="942"/>
      <c r="D32" s="942"/>
      <c r="E32" s="942"/>
      <c r="F32" s="942"/>
      <c r="G32" s="942"/>
      <c r="H32" s="942"/>
      <c r="I32" s="942"/>
      <c r="J32" s="942"/>
      <c r="K32" s="942"/>
      <c r="L32" s="942"/>
      <c r="M32" s="942"/>
      <c r="N32" s="942"/>
      <c r="O32" s="942"/>
      <c r="P32" s="443"/>
      <c r="Q32" s="444"/>
      <c r="R32" s="443"/>
      <c r="S32" s="446"/>
      <c r="T32" s="441"/>
      <c r="U32" s="446"/>
      <c r="V32" s="447"/>
    </row>
    <row r="33" spans="1:22" s="448" customFormat="1" ht="18" customHeight="1">
      <c r="A33" s="948"/>
      <c r="B33" s="942"/>
      <c r="C33" s="942"/>
      <c r="D33" s="942"/>
      <c r="E33" s="942"/>
      <c r="F33" s="942"/>
      <c r="G33" s="942"/>
      <c r="H33" s="942"/>
      <c r="I33" s="942"/>
      <c r="J33" s="942"/>
      <c r="K33" s="942"/>
      <c r="L33" s="942"/>
      <c r="M33" s="942"/>
      <c r="N33" s="942"/>
      <c r="O33" s="942"/>
      <c r="P33" s="438"/>
      <c r="Q33" s="438"/>
      <c r="R33" s="449"/>
      <c r="S33" s="440"/>
      <c r="T33" s="441"/>
      <c r="U33" s="440"/>
    </row>
    <row r="34" spans="1:22" s="448" customFormat="1" ht="18" customHeight="1">
      <c r="A34" s="948"/>
      <c r="B34" s="942"/>
      <c r="C34" s="942"/>
      <c r="D34" s="942"/>
      <c r="E34" s="942"/>
      <c r="F34" s="942"/>
      <c r="G34" s="942"/>
      <c r="H34" s="942"/>
      <c r="I34" s="942"/>
      <c r="J34" s="942"/>
      <c r="K34" s="942"/>
      <c r="L34" s="942"/>
      <c r="M34" s="942"/>
      <c r="N34" s="942"/>
      <c r="O34" s="942"/>
      <c r="P34" s="168"/>
      <c r="Q34" s="168"/>
      <c r="R34" s="168"/>
      <c r="S34" s="168"/>
      <c r="T34" s="168"/>
      <c r="U34" s="168"/>
      <c r="V34" s="373"/>
    </row>
    <row r="35" spans="1:22" s="448" customFormat="1" ht="10.5" customHeight="1">
      <c r="A35" s="948"/>
      <c r="B35" s="942"/>
      <c r="C35" s="942"/>
      <c r="D35" s="942"/>
      <c r="E35" s="942"/>
      <c r="F35" s="942"/>
      <c r="G35" s="942"/>
      <c r="H35" s="942"/>
      <c r="I35" s="942"/>
      <c r="J35" s="942"/>
      <c r="K35" s="942"/>
      <c r="L35" s="942"/>
      <c r="M35" s="942"/>
      <c r="N35" s="942"/>
      <c r="O35" s="942"/>
      <c r="P35" s="373"/>
      <c r="Q35" s="373"/>
      <c r="R35" s="373"/>
      <c r="S35" s="373"/>
      <c r="T35" s="373"/>
      <c r="U35" s="373"/>
      <c r="V35" s="373"/>
    </row>
    <row r="36" spans="1:22" ht="14.25">
      <c r="B36" s="169"/>
      <c r="C36" s="168"/>
      <c r="D36" s="168"/>
      <c r="E36" s="168"/>
      <c r="F36" s="168"/>
      <c r="G36" s="168"/>
      <c r="H36" s="168"/>
      <c r="I36" s="168"/>
      <c r="J36" s="168"/>
      <c r="K36" s="168"/>
      <c r="L36" s="168"/>
      <c r="M36" s="168"/>
      <c r="N36" s="168"/>
      <c r="O36" s="168"/>
    </row>
  </sheetData>
  <mergeCells count="26">
    <mergeCell ref="A1:A35"/>
    <mergeCell ref="B2:Q4"/>
    <mergeCell ref="S4:V4"/>
    <mergeCell ref="C6:C7"/>
    <mergeCell ref="D6:G6"/>
    <mergeCell ref="H6:O6"/>
    <mergeCell ref="P6:Q6"/>
    <mergeCell ref="R6:R7"/>
    <mergeCell ref="V8:V9"/>
    <mergeCell ref="V10:V11"/>
    <mergeCell ref="V14:V15"/>
    <mergeCell ref="V12:V13"/>
    <mergeCell ref="R2:V2"/>
    <mergeCell ref="S5:V5"/>
    <mergeCell ref="S6:U7"/>
    <mergeCell ref="V6:V7"/>
    <mergeCell ref="V20:V21"/>
    <mergeCell ref="D28:E29"/>
    <mergeCell ref="V28:V29"/>
    <mergeCell ref="V16:V17"/>
    <mergeCell ref="V18:V19"/>
    <mergeCell ref="B28:C29"/>
    <mergeCell ref="V22:V23"/>
    <mergeCell ref="V24:V25"/>
    <mergeCell ref="V26:V27"/>
    <mergeCell ref="B30:O35"/>
  </mergeCells>
  <phoneticPr fontId="3"/>
  <conditionalFormatting sqref="T8:T27">
    <cfRule type="cellIs" dxfId="0" priority="1" operator="equal">
      <formula>0</formula>
    </cfRule>
  </conditionalFormatting>
  <printOptions horizontalCentered="1" verticalCentered="1"/>
  <pageMargins left="0.19685039370078741" right="0.19685039370078741" top="0.78740157480314965" bottom="0.78740157480314965" header="0.39370078740157483" footer="0.39370078740157483"/>
  <pageSetup paperSize="9" scale="81" firstPageNumber="68" orientation="landscape" useFirstPageNumber="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P39"/>
  <sheetViews>
    <sheetView view="pageBreakPreview" topLeftCell="A25" zoomScaleNormal="100" zoomScaleSheetLayoutView="100" workbookViewId="0">
      <selection activeCell="L11" sqref="L11"/>
    </sheetView>
  </sheetViews>
  <sheetFormatPr defaultColWidth="9" defaultRowHeight="13.5"/>
  <cols>
    <col min="1" max="1" width="2.75" style="167" customWidth="1"/>
    <col min="2" max="2" width="10.625" style="167" customWidth="1"/>
    <col min="3" max="3" width="12.875" style="167" customWidth="1"/>
    <col min="4" max="4" width="12.125" style="167" customWidth="1"/>
    <col min="5" max="7" width="9.625" style="167" customWidth="1"/>
    <col min="8" max="8" width="10.625" style="167" customWidth="1"/>
    <col min="9" max="9" width="12.5" style="167" customWidth="1"/>
    <col min="10" max="11" width="8.875" style="167" customWidth="1"/>
    <col min="12" max="12" width="10.375" style="167" customWidth="1"/>
    <col min="13" max="13" width="9.625" style="167" customWidth="1"/>
    <col min="14" max="14" width="3.125" style="167" customWidth="1"/>
    <col min="15" max="15" width="8.125" style="167" customWidth="1"/>
    <col min="16" max="16" width="3.125" style="167" customWidth="1"/>
    <col min="17" max="16384" width="9" style="167"/>
  </cols>
  <sheetData>
    <row r="1" spans="1:16" ht="14.1" customHeight="1">
      <c r="A1" s="903" t="s">
        <v>696</v>
      </c>
      <c r="B1" s="468" t="s">
        <v>709</v>
      </c>
      <c r="C1" s="227"/>
      <c r="D1" s="227"/>
      <c r="E1" s="227"/>
      <c r="F1" s="227"/>
      <c r="G1" s="227"/>
      <c r="H1" s="227"/>
      <c r="I1" s="227"/>
      <c r="J1" s="227"/>
      <c r="K1" s="227"/>
      <c r="L1" s="227"/>
      <c r="M1" s="227"/>
      <c r="N1" s="227"/>
      <c r="O1" s="227"/>
      <c r="P1" s="227"/>
    </row>
    <row r="2" spans="1:16" ht="14.1" customHeight="1">
      <c r="A2" s="903"/>
      <c r="B2" s="991" t="s">
        <v>817</v>
      </c>
      <c r="C2" s="991"/>
      <c r="D2" s="991"/>
      <c r="E2" s="991"/>
      <c r="F2" s="991"/>
      <c r="G2" s="991"/>
      <c r="H2" s="991"/>
      <c r="I2" s="991"/>
      <c r="J2" s="991"/>
      <c r="K2" s="227"/>
      <c r="L2" s="970" t="s">
        <v>751</v>
      </c>
      <c r="M2" s="971"/>
      <c r="N2" s="971"/>
      <c r="O2" s="971"/>
      <c r="P2" s="972"/>
    </row>
    <row r="3" spans="1:16" ht="21" customHeight="1">
      <c r="A3" s="903"/>
      <c r="B3" s="991"/>
      <c r="C3" s="991"/>
      <c r="D3" s="991"/>
      <c r="E3" s="991"/>
      <c r="F3" s="991"/>
      <c r="G3" s="991"/>
      <c r="H3" s="991"/>
      <c r="I3" s="991"/>
      <c r="J3" s="991"/>
      <c r="K3" s="227"/>
      <c r="L3" s="973" t="s">
        <v>750</v>
      </c>
      <c r="M3" s="974"/>
      <c r="N3" s="974"/>
      <c r="O3" s="974"/>
      <c r="P3" s="975"/>
    </row>
    <row r="4" spans="1:16" ht="14.1" customHeight="1">
      <c r="A4" s="903"/>
      <c r="B4" s="227"/>
      <c r="C4" s="227"/>
      <c r="D4" s="227"/>
      <c r="E4" s="227"/>
      <c r="F4" s="227"/>
      <c r="G4" s="227"/>
      <c r="H4" s="227"/>
      <c r="I4" s="227"/>
      <c r="J4" s="227"/>
      <c r="K4" s="227"/>
      <c r="L4" s="976"/>
      <c r="M4" s="977"/>
      <c r="N4" s="977"/>
      <c r="O4" s="977"/>
      <c r="P4" s="978"/>
    </row>
    <row r="5" spans="1:16" ht="14.1" customHeight="1">
      <c r="A5" s="903"/>
      <c r="B5" s="808" t="s">
        <v>366</v>
      </c>
      <c r="C5" s="985" t="s">
        <v>365</v>
      </c>
      <c r="D5" s="986"/>
      <c r="E5" s="985" t="s">
        <v>364</v>
      </c>
      <c r="F5" s="987"/>
      <c r="G5" s="986"/>
      <c r="H5" s="808" t="s">
        <v>363</v>
      </c>
      <c r="I5" s="1002" t="s">
        <v>362</v>
      </c>
      <c r="J5" s="985" t="s">
        <v>361</v>
      </c>
      <c r="K5" s="987"/>
      <c r="L5" s="986"/>
      <c r="M5" s="808" t="s">
        <v>360</v>
      </c>
      <c r="N5" s="921" t="s">
        <v>359</v>
      </c>
      <c r="O5" s="922"/>
      <c r="P5" s="923"/>
    </row>
    <row r="6" spans="1:16" ht="27.6" customHeight="1">
      <c r="A6" s="903"/>
      <c r="B6" s="809"/>
      <c r="C6" s="593" t="s">
        <v>796</v>
      </c>
      <c r="D6" s="808" t="s">
        <v>358</v>
      </c>
      <c r="E6" s="797" t="s">
        <v>356</v>
      </c>
      <c r="F6" s="797" t="s">
        <v>355</v>
      </c>
      <c r="G6" s="797" t="s">
        <v>357</v>
      </c>
      <c r="H6" s="793"/>
      <c r="I6" s="1003"/>
      <c r="J6" s="797" t="s">
        <v>356</v>
      </c>
      <c r="K6" s="797" t="s">
        <v>355</v>
      </c>
      <c r="L6" s="797" t="s">
        <v>354</v>
      </c>
      <c r="M6" s="793"/>
      <c r="N6" s="994" t="s">
        <v>353</v>
      </c>
      <c r="O6" s="995"/>
      <c r="P6" s="996"/>
    </row>
    <row r="7" spans="1:16" ht="14.1" customHeight="1">
      <c r="A7" s="903"/>
      <c r="B7" s="810"/>
      <c r="C7" s="594" t="s">
        <v>797</v>
      </c>
      <c r="D7" s="810"/>
      <c r="E7" s="794"/>
      <c r="F7" s="794"/>
      <c r="G7" s="794"/>
      <c r="H7" s="794"/>
      <c r="I7" s="1004"/>
      <c r="J7" s="794"/>
      <c r="K7" s="794"/>
      <c r="L7" s="794"/>
      <c r="M7" s="794"/>
      <c r="N7" s="999" t="s">
        <v>352</v>
      </c>
      <c r="O7" s="1000"/>
      <c r="P7" s="1001"/>
    </row>
    <row r="8" spans="1:16" ht="14.1" customHeight="1">
      <c r="A8" s="903"/>
      <c r="B8" s="98" t="s">
        <v>288</v>
      </c>
      <c r="C8" s="199"/>
      <c r="D8" s="988" t="s">
        <v>818</v>
      </c>
      <c r="E8" s="247" t="s">
        <v>651</v>
      </c>
      <c r="F8" s="515" t="s">
        <v>654</v>
      </c>
      <c r="G8" s="233">
        <v>8</v>
      </c>
      <c r="H8" s="233"/>
      <c r="I8" s="988" t="s">
        <v>819</v>
      </c>
      <c r="J8" s="247"/>
      <c r="K8" s="181"/>
      <c r="L8" s="246"/>
      <c r="M8" s="249"/>
      <c r="N8" s="180" t="s">
        <v>318</v>
      </c>
      <c r="O8" s="248"/>
      <c r="P8" s="179" t="s">
        <v>315</v>
      </c>
    </row>
    <row r="9" spans="1:16" ht="14.1" customHeight="1">
      <c r="A9" s="903"/>
      <c r="B9" s="181" t="s">
        <v>670</v>
      </c>
      <c r="C9" s="595" t="s">
        <v>466</v>
      </c>
      <c r="D9" s="989"/>
      <c r="E9" s="247"/>
      <c r="F9" s="181" t="s">
        <v>653</v>
      </c>
      <c r="G9" s="233"/>
      <c r="H9" s="233">
        <v>30000</v>
      </c>
      <c r="I9" s="989"/>
      <c r="J9" s="247" t="s">
        <v>348</v>
      </c>
      <c r="K9" s="181" t="s">
        <v>351</v>
      </c>
      <c r="L9" s="246">
        <v>2700</v>
      </c>
      <c r="M9" s="182">
        <v>27000</v>
      </c>
      <c r="N9" s="180" t="s">
        <v>316</v>
      </c>
      <c r="O9" s="232">
        <v>2700</v>
      </c>
      <c r="P9" s="179" t="s">
        <v>315</v>
      </c>
    </row>
    <row r="10" spans="1:16" ht="14.1" customHeight="1">
      <c r="A10" s="903"/>
      <c r="B10" s="230"/>
      <c r="C10" s="596" t="s">
        <v>798</v>
      </c>
      <c r="D10" s="990"/>
      <c r="E10" s="244" t="s">
        <v>652</v>
      </c>
      <c r="F10" s="177" t="s">
        <v>349</v>
      </c>
      <c r="G10" s="245">
        <v>712</v>
      </c>
      <c r="H10" s="245"/>
      <c r="I10" s="990"/>
      <c r="J10" s="244" t="s">
        <v>655</v>
      </c>
      <c r="K10" s="177"/>
      <c r="L10" s="243"/>
      <c r="M10" s="176"/>
      <c r="N10" s="175"/>
      <c r="O10" s="228"/>
      <c r="P10" s="173"/>
    </row>
    <row r="11" spans="1:16" ht="14.1" customHeight="1">
      <c r="A11" s="903"/>
      <c r="B11" s="98" t="s">
        <v>288</v>
      </c>
      <c r="C11" s="199"/>
      <c r="D11" s="988" t="s">
        <v>818</v>
      </c>
      <c r="E11" s="247"/>
      <c r="F11" s="181"/>
      <c r="G11" s="233"/>
      <c r="H11" s="233"/>
      <c r="I11" s="988" t="s">
        <v>819</v>
      </c>
      <c r="J11" s="247"/>
      <c r="K11" s="181" t="s">
        <v>351</v>
      </c>
      <c r="L11" s="246">
        <v>1400</v>
      </c>
      <c r="M11" s="182">
        <v>14000</v>
      </c>
      <c r="N11" s="180" t="s">
        <v>318</v>
      </c>
      <c r="O11" s="232"/>
      <c r="P11" s="179" t="s">
        <v>315</v>
      </c>
    </row>
    <row r="12" spans="1:16" ht="14.1" customHeight="1">
      <c r="A12" s="903"/>
      <c r="B12" s="181" t="s">
        <v>670</v>
      </c>
      <c r="C12" s="595" t="s">
        <v>466</v>
      </c>
      <c r="D12" s="989"/>
      <c r="E12" s="247" t="s">
        <v>350</v>
      </c>
      <c r="F12" s="181" t="s">
        <v>349</v>
      </c>
      <c r="G12" s="233">
        <v>775</v>
      </c>
      <c r="H12" s="233">
        <v>23250</v>
      </c>
      <c r="I12" s="989"/>
      <c r="J12" s="247" t="s">
        <v>348</v>
      </c>
      <c r="K12" s="181" t="s">
        <v>347</v>
      </c>
      <c r="L12" s="246">
        <v>1400</v>
      </c>
      <c r="M12" s="182">
        <v>7000</v>
      </c>
      <c r="N12" s="180" t="s">
        <v>316</v>
      </c>
      <c r="O12" s="232">
        <v>3925</v>
      </c>
      <c r="P12" s="179" t="s">
        <v>315</v>
      </c>
    </row>
    <row r="13" spans="1:16" ht="14.1" customHeight="1">
      <c r="A13" s="903"/>
      <c r="B13" s="230"/>
      <c r="C13" s="597" t="s">
        <v>798</v>
      </c>
      <c r="D13" s="990"/>
      <c r="E13" s="244"/>
      <c r="F13" s="177"/>
      <c r="G13" s="245"/>
      <c r="H13" s="245"/>
      <c r="I13" s="990"/>
      <c r="J13" s="244" t="s">
        <v>346</v>
      </c>
      <c r="K13" s="177" t="s">
        <v>345</v>
      </c>
      <c r="L13" s="243">
        <v>1125</v>
      </c>
      <c r="M13" s="176">
        <v>2250</v>
      </c>
      <c r="N13" s="175"/>
      <c r="O13" s="228"/>
      <c r="P13" s="173"/>
    </row>
    <row r="14" spans="1:16" ht="14.1" customHeight="1">
      <c r="A14" s="903"/>
      <c r="B14" s="98"/>
      <c r="C14" s="199"/>
      <c r="D14" s="240"/>
      <c r="E14" s="301"/>
      <c r="F14" s="98"/>
      <c r="G14" s="303"/>
      <c r="H14" s="303"/>
      <c r="I14" s="240"/>
      <c r="J14" s="301"/>
      <c r="K14" s="98"/>
      <c r="L14" s="301"/>
      <c r="M14" s="98"/>
      <c r="N14" s="180" t="s">
        <v>318</v>
      </c>
      <c r="O14" s="232"/>
      <c r="P14" s="179" t="s">
        <v>315</v>
      </c>
    </row>
    <row r="15" spans="1:16" ht="14.1" customHeight="1">
      <c r="A15" s="903"/>
      <c r="B15" s="181"/>
      <c r="C15" s="598" t="s">
        <v>799</v>
      </c>
      <c r="D15" s="237"/>
      <c r="E15" s="301"/>
      <c r="F15" s="98"/>
      <c r="G15" s="303"/>
      <c r="H15" s="303"/>
      <c r="I15" s="237"/>
      <c r="J15" s="301"/>
      <c r="K15" s="98"/>
      <c r="L15" s="301"/>
      <c r="M15" s="98"/>
      <c r="N15" s="180" t="s">
        <v>316</v>
      </c>
      <c r="O15" s="232"/>
      <c r="P15" s="179" t="s">
        <v>315</v>
      </c>
    </row>
    <row r="16" spans="1:16" ht="14.1" customHeight="1">
      <c r="A16" s="903"/>
      <c r="B16" s="230"/>
      <c r="C16" s="369" t="s">
        <v>804</v>
      </c>
      <c r="D16" s="235"/>
      <c r="E16" s="302"/>
      <c r="F16" s="230"/>
      <c r="G16" s="304"/>
      <c r="H16" s="304"/>
      <c r="I16" s="235"/>
      <c r="J16" s="302"/>
      <c r="K16" s="230"/>
      <c r="L16" s="302"/>
      <c r="M16" s="230"/>
      <c r="N16" s="175"/>
      <c r="O16" s="228"/>
      <c r="P16" s="173"/>
    </row>
    <row r="17" spans="1:16" ht="14.1" customHeight="1">
      <c r="A17" s="903"/>
      <c r="B17" s="98"/>
      <c r="C17" s="311"/>
      <c r="D17" s="240"/>
      <c r="E17" s="311"/>
      <c r="F17" s="239"/>
      <c r="G17" s="311"/>
      <c r="H17" s="311"/>
      <c r="I17" s="240"/>
      <c r="J17" s="312"/>
      <c r="K17" s="239"/>
      <c r="L17" s="312"/>
      <c r="M17" s="239"/>
      <c r="N17" s="180" t="s">
        <v>318</v>
      </c>
      <c r="O17" s="232"/>
      <c r="P17" s="179" t="s">
        <v>315</v>
      </c>
    </row>
    <row r="18" spans="1:16" ht="14.1" customHeight="1">
      <c r="A18" s="903"/>
      <c r="B18" s="181"/>
      <c r="C18" s="242"/>
      <c r="D18" s="237"/>
      <c r="E18" s="308" t="s">
        <v>344</v>
      </c>
      <c r="F18" s="98"/>
      <c r="G18" s="303"/>
      <c r="H18" s="242"/>
      <c r="I18" s="237"/>
      <c r="J18" s="301"/>
      <c r="K18" s="98"/>
      <c r="L18" s="301"/>
      <c r="M18" s="98"/>
      <c r="N18" s="180" t="s">
        <v>316</v>
      </c>
      <c r="O18" s="232"/>
      <c r="P18" s="179" t="s">
        <v>315</v>
      </c>
    </row>
    <row r="19" spans="1:16" ht="14.1" customHeight="1">
      <c r="A19" s="903"/>
      <c r="B19" s="230"/>
      <c r="C19" s="241"/>
      <c r="D19" s="235"/>
      <c r="E19" s="309" t="s">
        <v>616</v>
      </c>
      <c r="F19" s="230"/>
      <c r="G19" s="304"/>
      <c r="H19" s="241"/>
      <c r="I19" s="235"/>
      <c r="J19" s="302"/>
      <c r="K19" s="230"/>
      <c r="L19" s="302"/>
      <c r="M19" s="230"/>
      <c r="N19" s="175"/>
      <c r="O19" s="228"/>
      <c r="P19" s="173"/>
    </row>
    <row r="20" spans="1:16" ht="14.1" customHeight="1">
      <c r="A20" s="903"/>
      <c r="B20" s="98"/>
      <c r="C20" s="199"/>
      <c r="D20" s="240"/>
      <c r="E20" s="199"/>
      <c r="F20" s="239"/>
      <c r="G20" s="311"/>
      <c r="H20" s="311"/>
      <c r="I20" s="240"/>
      <c r="J20" s="312"/>
      <c r="K20" s="239"/>
      <c r="L20" s="312"/>
      <c r="M20" s="239"/>
      <c r="N20" s="180" t="s">
        <v>318</v>
      </c>
      <c r="O20" s="232"/>
      <c r="P20" s="179" t="s">
        <v>315</v>
      </c>
    </row>
    <row r="21" spans="1:16" ht="14.1" customHeight="1">
      <c r="A21" s="903"/>
      <c r="B21" s="181"/>
      <c r="C21" s="242"/>
      <c r="D21" s="237"/>
      <c r="E21" s="370" t="s">
        <v>710</v>
      </c>
      <c r="F21" s="98"/>
      <c r="G21" s="303"/>
      <c r="H21" s="303"/>
      <c r="I21" s="237"/>
      <c r="J21" s="301"/>
      <c r="K21" s="98"/>
      <c r="L21" s="301"/>
      <c r="M21" s="98"/>
      <c r="N21" s="180" t="s">
        <v>316</v>
      </c>
      <c r="O21" s="232"/>
      <c r="P21" s="179" t="s">
        <v>315</v>
      </c>
    </row>
    <row r="22" spans="1:16" ht="14.1" customHeight="1">
      <c r="A22" s="903"/>
      <c r="B22" s="230"/>
      <c r="C22" s="241"/>
      <c r="D22" s="235"/>
      <c r="E22" s="241"/>
      <c r="F22" s="230"/>
      <c r="G22" s="304"/>
      <c r="H22" s="304"/>
      <c r="I22" s="235"/>
      <c r="J22" s="302"/>
      <c r="K22" s="230"/>
      <c r="L22" s="302"/>
      <c r="M22" s="230"/>
      <c r="N22" s="175"/>
      <c r="O22" s="228"/>
      <c r="P22" s="173"/>
    </row>
    <row r="23" spans="1:16" ht="14.1" customHeight="1">
      <c r="A23" s="903"/>
      <c r="B23" s="98"/>
      <c r="C23" s="199"/>
      <c r="D23" s="240"/>
      <c r="E23" s="312"/>
      <c r="F23" s="239"/>
      <c r="G23" s="311"/>
      <c r="H23" s="311"/>
      <c r="I23" s="240"/>
      <c r="J23" s="312"/>
      <c r="K23" s="239"/>
      <c r="L23" s="312"/>
      <c r="M23" s="239"/>
      <c r="N23" s="180" t="s">
        <v>318</v>
      </c>
      <c r="O23" s="232"/>
      <c r="P23" s="179" t="s">
        <v>315</v>
      </c>
    </row>
    <row r="24" spans="1:16" ht="14.1" customHeight="1">
      <c r="A24" s="903"/>
      <c r="B24" s="181"/>
      <c r="C24" s="238"/>
      <c r="D24" s="237"/>
      <c r="E24" s="371"/>
      <c r="F24" s="98"/>
      <c r="G24" s="303"/>
      <c r="H24" s="303"/>
      <c r="I24" s="237"/>
      <c r="J24" s="301"/>
      <c r="K24" s="98"/>
      <c r="L24" s="301"/>
      <c r="M24" s="98"/>
      <c r="N24" s="180" t="s">
        <v>316</v>
      </c>
      <c r="O24" s="232"/>
      <c r="P24" s="179" t="s">
        <v>315</v>
      </c>
    </row>
    <row r="25" spans="1:16" ht="14.1" customHeight="1">
      <c r="A25" s="903"/>
      <c r="B25" s="230"/>
      <c r="C25" s="236"/>
      <c r="D25" s="235"/>
      <c r="E25" s="372"/>
      <c r="F25" s="230"/>
      <c r="G25" s="304"/>
      <c r="H25" s="304"/>
      <c r="I25" s="235"/>
      <c r="J25" s="302"/>
      <c r="K25" s="230"/>
      <c r="L25" s="302"/>
      <c r="M25" s="230"/>
      <c r="N25" s="175"/>
      <c r="O25" s="228"/>
      <c r="P25" s="173"/>
    </row>
    <row r="26" spans="1:16" ht="14.1" customHeight="1">
      <c r="A26" s="903"/>
      <c r="B26" s="98"/>
      <c r="C26" s="199"/>
      <c r="D26" s="240"/>
      <c r="E26" s="239"/>
      <c r="F26" s="239"/>
      <c r="G26" s="239"/>
      <c r="H26" s="239"/>
      <c r="I26" s="240"/>
      <c r="J26" s="239"/>
      <c r="K26" s="239"/>
      <c r="L26" s="239"/>
      <c r="M26" s="239"/>
      <c r="N26" s="180" t="s">
        <v>318</v>
      </c>
      <c r="O26" s="232"/>
      <c r="P26" s="179" t="s">
        <v>315</v>
      </c>
    </row>
    <row r="27" spans="1:16" ht="14.1" customHeight="1">
      <c r="A27" s="903"/>
      <c r="B27" s="181"/>
      <c r="C27" s="238"/>
      <c r="D27" s="237"/>
      <c r="E27" s="98"/>
      <c r="F27" s="98"/>
      <c r="G27" s="98"/>
      <c r="H27" s="98"/>
      <c r="I27" s="237"/>
      <c r="J27" s="98"/>
      <c r="K27" s="98"/>
      <c r="L27" s="98"/>
      <c r="M27" s="98"/>
      <c r="N27" s="180" t="s">
        <v>316</v>
      </c>
      <c r="O27" s="232"/>
      <c r="P27" s="179" t="s">
        <v>315</v>
      </c>
    </row>
    <row r="28" spans="1:16" ht="14.1" customHeight="1" thickBot="1">
      <c r="A28" s="903"/>
      <c r="B28" s="334"/>
      <c r="C28" s="335"/>
      <c r="D28" s="336"/>
      <c r="E28" s="334"/>
      <c r="F28" s="334"/>
      <c r="G28" s="334"/>
      <c r="H28" s="334"/>
      <c r="I28" s="336"/>
      <c r="J28" s="334"/>
      <c r="K28" s="334"/>
      <c r="L28" s="334"/>
      <c r="M28" s="334"/>
      <c r="N28" s="330"/>
      <c r="O28" s="341"/>
      <c r="P28" s="331"/>
    </row>
    <row r="29" spans="1:16" ht="14.1" customHeight="1" thickTop="1" thickBot="1">
      <c r="A29" s="903"/>
      <c r="B29" s="979" t="s">
        <v>524</v>
      </c>
      <c r="C29" s="980"/>
      <c r="D29" s="981"/>
      <c r="E29" s="337"/>
      <c r="F29" s="338"/>
      <c r="G29" s="339"/>
      <c r="H29" s="339"/>
      <c r="I29" s="339"/>
      <c r="J29" s="340"/>
      <c r="K29" s="338"/>
      <c r="L29" s="342"/>
      <c r="M29" s="342"/>
      <c r="N29" s="332" t="s">
        <v>318</v>
      </c>
      <c r="O29" s="343">
        <f>SUM(O8,O11,O14,O17,O20,O23,O26)</f>
        <v>0</v>
      </c>
      <c r="P29" s="333" t="s">
        <v>315</v>
      </c>
    </row>
    <row r="30" spans="1:16" ht="14.1" customHeight="1" thickTop="1" thickBot="1">
      <c r="A30" s="903"/>
      <c r="B30" s="979"/>
      <c r="C30" s="980"/>
      <c r="D30" s="981"/>
      <c r="E30" s="234"/>
      <c r="F30" s="98"/>
      <c r="G30" s="233">
        <f>SUM(G8:G28)</f>
        <v>1495</v>
      </c>
      <c r="H30" s="233">
        <f>SUM(H8:H28)</f>
        <v>53250</v>
      </c>
      <c r="I30" s="303"/>
      <c r="J30" s="301"/>
      <c r="K30" s="98"/>
      <c r="L30" s="233">
        <f>SUM(L8:L28)</f>
        <v>6625</v>
      </c>
      <c r="M30" s="233">
        <f>SUM(M8:M28)</f>
        <v>50250</v>
      </c>
      <c r="N30" s="180" t="s">
        <v>316</v>
      </c>
      <c r="O30" s="232">
        <f>SUM(O9,O12,O15,O18,O21,O24,O27)</f>
        <v>6625</v>
      </c>
      <c r="P30" s="179" t="s">
        <v>315</v>
      </c>
    </row>
    <row r="31" spans="1:16" ht="14.1" customHeight="1" thickTop="1">
      <c r="A31" s="903"/>
      <c r="B31" s="982"/>
      <c r="C31" s="983"/>
      <c r="D31" s="984"/>
      <c r="E31" s="231"/>
      <c r="F31" s="230"/>
      <c r="G31" s="304"/>
      <c r="H31" s="304"/>
      <c r="I31" s="304"/>
      <c r="J31" s="302"/>
      <c r="K31" s="230"/>
      <c r="L31" s="229"/>
      <c r="M31" s="229"/>
      <c r="N31" s="175"/>
      <c r="O31" s="228"/>
      <c r="P31" s="173"/>
    </row>
    <row r="32" spans="1:16" ht="14.1" customHeight="1">
      <c r="A32" s="903"/>
      <c r="B32" s="997" t="s">
        <v>800</v>
      </c>
      <c r="C32" s="997"/>
      <c r="D32" s="997"/>
      <c r="E32" s="997"/>
      <c r="F32" s="997"/>
      <c r="G32" s="997"/>
      <c r="H32" s="997"/>
      <c r="I32" s="997"/>
      <c r="J32" s="997"/>
      <c r="K32" s="997"/>
      <c r="L32" s="992"/>
      <c r="M32" s="992"/>
      <c r="N32" s="992"/>
      <c r="O32" s="992"/>
      <c r="P32" s="320"/>
    </row>
    <row r="33" spans="1:16" s="100" customFormat="1" ht="14.1" customHeight="1">
      <c r="A33" s="903"/>
      <c r="B33" s="998"/>
      <c r="C33" s="998"/>
      <c r="D33" s="998"/>
      <c r="E33" s="998"/>
      <c r="F33" s="998"/>
      <c r="G33" s="998"/>
      <c r="H33" s="998"/>
      <c r="I33" s="998"/>
      <c r="J33" s="998"/>
      <c r="K33" s="998"/>
      <c r="L33" s="993"/>
      <c r="M33" s="993"/>
      <c r="N33" s="993"/>
      <c r="O33" s="993"/>
      <c r="P33" s="321"/>
    </row>
    <row r="34" spans="1:16" s="100" customFormat="1" ht="14.1" customHeight="1">
      <c r="A34" s="903"/>
      <c r="B34" s="998"/>
      <c r="C34" s="998"/>
      <c r="D34" s="998"/>
      <c r="E34" s="998"/>
      <c r="F34" s="998"/>
      <c r="G34" s="998"/>
      <c r="H34" s="998"/>
      <c r="I34" s="998"/>
      <c r="J34" s="998"/>
      <c r="K34" s="998"/>
      <c r="L34" s="993"/>
      <c r="M34" s="993"/>
      <c r="N34" s="993"/>
      <c r="O34" s="993"/>
      <c r="P34" s="321"/>
    </row>
    <row r="35" spans="1:16" s="100" customFormat="1" ht="14.1" customHeight="1">
      <c r="A35" s="903"/>
      <c r="B35" s="998"/>
      <c r="C35" s="998"/>
      <c r="D35" s="998"/>
      <c r="E35" s="998"/>
      <c r="F35" s="998"/>
      <c r="G35" s="998"/>
      <c r="H35" s="998"/>
      <c r="I35" s="998"/>
      <c r="J35" s="998"/>
      <c r="K35" s="998"/>
      <c r="L35" s="993"/>
      <c r="M35" s="993"/>
      <c r="N35" s="993"/>
      <c r="O35" s="993"/>
      <c r="P35" s="321"/>
    </row>
    <row r="36" spans="1:16" s="100" customFormat="1" ht="14.1" customHeight="1">
      <c r="A36" s="903"/>
      <c r="B36" s="998"/>
      <c r="C36" s="998"/>
      <c r="D36" s="998"/>
      <c r="E36" s="998"/>
      <c r="F36" s="998"/>
      <c r="G36" s="998"/>
      <c r="H36" s="998"/>
      <c r="I36" s="998"/>
      <c r="J36" s="998"/>
      <c r="K36" s="998"/>
      <c r="L36" s="226"/>
      <c r="M36" s="226"/>
      <c r="N36" s="226"/>
      <c r="O36" s="226"/>
      <c r="P36" s="226"/>
    </row>
    <row r="37" spans="1:16" s="100" customFormat="1" ht="14.1" customHeight="1">
      <c r="A37" s="903"/>
      <c r="B37" s="172"/>
    </row>
    <row r="38" spans="1:16" s="100" customFormat="1" ht="14.1" customHeight="1">
      <c r="A38" s="903"/>
    </row>
    <row r="39" spans="1:16" ht="14.1" customHeight="1"/>
  </sheetData>
  <mergeCells count="28">
    <mergeCell ref="B32:K36"/>
    <mergeCell ref="I8:I10"/>
    <mergeCell ref="N7:P7"/>
    <mergeCell ref="F6:F7"/>
    <mergeCell ref="G6:G7"/>
    <mergeCell ref="J6:J7"/>
    <mergeCell ref="M5:M7"/>
    <mergeCell ref="J5:L5"/>
    <mergeCell ref="K6:K7"/>
    <mergeCell ref="L6:L7"/>
    <mergeCell ref="I5:I7"/>
    <mergeCell ref="H5:H7"/>
    <mergeCell ref="L2:P2"/>
    <mergeCell ref="L3:P4"/>
    <mergeCell ref="B5:B7"/>
    <mergeCell ref="E6:E7"/>
    <mergeCell ref="A1:A38"/>
    <mergeCell ref="B29:D31"/>
    <mergeCell ref="C5:D5"/>
    <mergeCell ref="E5:G5"/>
    <mergeCell ref="D8:D10"/>
    <mergeCell ref="D11:D13"/>
    <mergeCell ref="B2:J3"/>
    <mergeCell ref="I11:I13"/>
    <mergeCell ref="L32:O35"/>
    <mergeCell ref="D6:D7"/>
    <mergeCell ref="N5:P5"/>
    <mergeCell ref="N6:P6"/>
  </mergeCells>
  <phoneticPr fontId="3"/>
  <printOptions horizontalCentered="1" verticalCentered="1"/>
  <pageMargins left="0.19685039370078741" right="0.19685039370078741" top="0.59055118110236227" bottom="0.59055118110236227" header="0.39370078740157483" footer="0.39370078740157483"/>
  <pageSetup paperSize="9" firstPageNumber="69" orientation="landscape" useFirstPageNumber="1" r:id="rId1"/>
  <headerFooter>
    <oddFooter>&amp;R&amp;"ＭＳ 明朝,標準"&amp;6&lt;E&gt;</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B1:AC70"/>
  <sheetViews>
    <sheetView view="pageBreakPreview" zoomScaleNormal="100" zoomScaleSheetLayoutView="100" workbookViewId="0">
      <selection activeCell="K60" sqref="K60"/>
    </sheetView>
  </sheetViews>
  <sheetFormatPr defaultColWidth="9" defaultRowHeight="13.5"/>
  <cols>
    <col min="1" max="1" width="2.875" style="167" customWidth="1"/>
    <col min="2" max="2" width="3" style="167" customWidth="1"/>
    <col min="3" max="4" width="2.625" style="167" customWidth="1"/>
    <col min="5" max="5" width="2.5" style="167" customWidth="1"/>
    <col min="6" max="6" width="6.375" style="167" customWidth="1"/>
    <col min="7" max="7" width="2.25" style="167" customWidth="1"/>
    <col min="8" max="8" width="3.125" style="167" customWidth="1"/>
    <col min="9" max="9" width="1.25" style="167" customWidth="1"/>
    <col min="10" max="15" width="2.625" style="167" customWidth="1"/>
    <col min="16" max="16" width="0.875" style="167" customWidth="1"/>
    <col min="17" max="22" width="3.125" style="167" customWidth="1"/>
    <col min="23" max="42" width="2.625" style="167" customWidth="1"/>
    <col min="43" max="16384" width="9" style="167"/>
  </cols>
  <sheetData>
    <row r="1" spans="2:29" ht="17.25">
      <c r="B1" s="1005" t="s">
        <v>792</v>
      </c>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c r="AA1" s="1005"/>
      <c r="AB1" s="1005"/>
      <c r="AC1" s="1005"/>
    </row>
    <row r="2" spans="2:29" ht="9.75" customHeight="1"/>
    <row r="3" spans="2:29">
      <c r="B3" s="1006" t="s">
        <v>464</v>
      </c>
      <c r="C3" s="1006"/>
      <c r="D3" s="1006"/>
      <c r="E3" s="1007" t="s">
        <v>545</v>
      </c>
      <c r="F3" s="1007"/>
      <c r="G3" s="1007"/>
      <c r="H3" s="1007"/>
      <c r="I3" s="1007"/>
      <c r="J3" s="1007"/>
      <c r="K3" s="1007"/>
      <c r="L3" s="1007"/>
      <c r="M3" s="1007"/>
      <c r="N3" s="1007"/>
      <c r="Q3" s="1006" t="s">
        <v>463</v>
      </c>
      <c r="R3" s="1006"/>
      <c r="S3" s="1006"/>
      <c r="T3" s="1006"/>
      <c r="U3" s="1007" t="s">
        <v>556</v>
      </c>
      <c r="V3" s="1007"/>
      <c r="W3" s="1007"/>
      <c r="X3" s="1007"/>
      <c r="Y3" s="1007"/>
      <c r="Z3" s="1007"/>
      <c r="AA3" s="1007"/>
      <c r="AB3" s="1007"/>
      <c r="AC3" s="1007"/>
    </row>
    <row r="4" spans="2:29" ht="9" customHeight="1"/>
    <row r="5" spans="2:29">
      <c r="B5" s="450" t="s">
        <v>558</v>
      </c>
    </row>
    <row r="6" spans="2:29" ht="15" customHeight="1">
      <c r="B6" s="1008" t="s">
        <v>460</v>
      </c>
      <c r="C6" s="1009"/>
      <c r="D6" s="1009"/>
      <c r="E6" s="1009"/>
      <c r="F6" s="1009"/>
      <c r="G6" s="1009"/>
      <c r="H6" s="1009"/>
      <c r="I6" s="1009"/>
      <c r="J6" s="1009"/>
      <c r="K6" s="1009"/>
      <c r="L6" s="1009"/>
      <c r="M6" s="1009"/>
      <c r="N6" s="1009"/>
      <c r="O6" s="1010"/>
      <c r="Q6" s="1011" t="s">
        <v>459</v>
      </c>
      <c r="R6" s="1012"/>
      <c r="S6" s="1012"/>
      <c r="T6" s="1012"/>
      <c r="U6" s="1012"/>
      <c r="V6" s="1012"/>
      <c r="W6" s="1012"/>
      <c r="X6" s="1012"/>
      <c r="Y6" s="1012"/>
      <c r="Z6" s="1012"/>
      <c r="AA6" s="1012"/>
      <c r="AB6" s="1012"/>
      <c r="AC6" s="1013"/>
    </row>
    <row r="7" spans="2:29" ht="15" customHeight="1">
      <c r="B7" s="1014" t="s">
        <v>458</v>
      </c>
      <c r="C7" s="1015"/>
      <c r="D7" s="1015"/>
      <c r="E7" s="1015"/>
      <c r="F7" s="1015"/>
      <c r="G7" s="1015"/>
      <c r="H7" s="1015"/>
      <c r="I7" s="1015"/>
      <c r="J7" s="1015"/>
      <c r="K7" s="1015"/>
      <c r="L7" s="1015"/>
      <c r="M7" s="1015"/>
      <c r="N7" s="1015"/>
      <c r="O7" s="1016"/>
      <c r="Q7" s="1011" t="s">
        <v>457</v>
      </c>
      <c r="R7" s="1012"/>
      <c r="S7" s="1012"/>
      <c r="T7" s="1012"/>
      <c r="U7" s="1012"/>
      <c r="V7" s="1013"/>
      <c r="W7" s="1011" t="s">
        <v>456</v>
      </c>
      <c r="X7" s="1012"/>
      <c r="Y7" s="1013"/>
      <c r="Z7" s="1017" t="s">
        <v>455</v>
      </c>
      <c r="AA7" s="1017"/>
      <c r="AB7" s="1017"/>
      <c r="AC7" s="1017"/>
    </row>
    <row r="8" spans="2:29" ht="15" customHeight="1">
      <c r="B8" s="1018" t="s">
        <v>454</v>
      </c>
      <c r="C8" s="1019"/>
      <c r="D8" s="1019"/>
      <c r="E8" s="1019"/>
      <c r="F8" s="1019"/>
      <c r="G8" s="1019"/>
      <c r="H8" s="1020" t="s">
        <v>452</v>
      </c>
      <c r="I8" s="1020"/>
      <c r="J8" s="1020"/>
      <c r="K8" s="1020"/>
      <c r="L8" s="1020"/>
      <c r="M8" s="1020"/>
      <c r="N8" s="1020"/>
      <c r="O8" s="1021"/>
      <c r="Q8" s="1022" t="s">
        <v>535</v>
      </c>
      <c r="R8" s="857"/>
      <c r="S8" s="857"/>
      <c r="T8" s="857"/>
      <c r="U8" s="857"/>
      <c r="V8" s="858"/>
      <c r="W8" s="1023" t="s">
        <v>445</v>
      </c>
      <c r="X8" s="1024"/>
      <c r="Y8" s="1025"/>
      <c r="Z8" s="1023" t="s">
        <v>441</v>
      </c>
      <c r="AA8" s="1024"/>
      <c r="AB8" s="1024"/>
      <c r="AC8" s="1025"/>
    </row>
    <row r="9" spans="2:29" ht="15" customHeight="1">
      <c r="B9" s="1018" t="s">
        <v>453</v>
      </c>
      <c r="C9" s="1019"/>
      <c r="D9" s="1019"/>
      <c r="E9" s="1019"/>
      <c r="F9" s="1019"/>
      <c r="G9" s="1019"/>
      <c r="H9" s="1020" t="s">
        <v>452</v>
      </c>
      <c r="I9" s="1020"/>
      <c r="J9" s="1020"/>
      <c r="K9" s="1020"/>
      <c r="L9" s="1020"/>
      <c r="M9" s="1020"/>
      <c r="N9" s="1020"/>
      <c r="O9" s="1021"/>
      <c r="Q9" s="1026" t="s">
        <v>536</v>
      </c>
      <c r="R9" s="1027"/>
      <c r="S9" s="1027"/>
      <c r="T9" s="1027"/>
      <c r="U9" s="1027"/>
      <c r="V9" s="821"/>
      <c r="W9" s="1028" t="s">
        <v>445</v>
      </c>
      <c r="X9" s="1029"/>
      <c r="Y9" s="1030"/>
      <c r="Z9" s="1028" t="s">
        <v>441</v>
      </c>
      <c r="AA9" s="1029"/>
      <c r="AB9" s="1029"/>
      <c r="AC9" s="1030"/>
    </row>
    <row r="10" spans="2:29" ht="15" customHeight="1">
      <c r="B10" s="1031" t="s">
        <v>451</v>
      </c>
      <c r="C10" s="1032"/>
      <c r="D10" s="1032"/>
      <c r="E10" s="1032"/>
      <c r="F10" s="1033" t="s">
        <v>749</v>
      </c>
      <c r="G10" s="1033"/>
      <c r="H10" s="1033"/>
      <c r="I10" s="1033"/>
      <c r="J10" s="1033"/>
      <c r="K10" s="1033"/>
      <c r="L10" s="1033"/>
      <c r="M10" s="1033"/>
      <c r="N10" s="1033"/>
      <c r="O10" s="1034"/>
      <c r="Q10" s="1026" t="s">
        <v>537</v>
      </c>
      <c r="R10" s="1027"/>
      <c r="S10" s="1027"/>
      <c r="T10" s="1027"/>
      <c r="U10" s="1027"/>
      <c r="V10" s="821"/>
      <c r="W10" s="1028" t="s">
        <v>442</v>
      </c>
      <c r="X10" s="1029"/>
      <c r="Y10" s="1030"/>
      <c r="Z10" s="1028" t="s">
        <v>441</v>
      </c>
      <c r="AA10" s="1029"/>
      <c r="AB10" s="1029"/>
      <c r="AC10" s="1030"/>
    </row>
    <row r="11" spans="2:29" ht="15" customHeight="1">
      <c r="B11" s="223"/>
      <c r="C11" s="1035" t="s">
        <v>748</v>
      </c>
      <c r="D11" s="1035"/>
      <c r="E11" s="1035"/>
      <c r="F11" s="1033" t="s">
        <v>447</v>
      </c>
      <c r="G11" s="1033"/>
      <c r="H11" s="1033"/>
      <c r="I11" s="1033"/>
      <c r="J11" s="1033"/>
      <c r="K11" s="1033"/>
      <c r="L11" s="1033"/>
      <c r="M11" s="1033"/>
      <c r="N11" s="1033"/>
      <c r="O11" s="1034"/>
      <c r="Q11" s="1026" t="s">
        <v>538</v>
      </c>
      <c r="R11" s="1027"/>
      <c r="S11" s="1027"/>
      <c r="T11" s="1027"/>
      <c r="U11" s="1027"/>
      <c r="V11" s="821"/>
      <c r="W11" s="1028" t="s">
        <v>450</v>
      </c>
      <c r="X11" s="1029"/>
      <c r="Y11" s="1030"/>
      <c r="Z11" s="1028" t="s">
        <v>441</v>
      </c>
      <c r="AA11" s="1029"/>
      <c r="AB11" s="1029"/>
      <c r="AC11" s="1030"/>
    </row>
    <row r="12" spans="2:29" ht="15" customHeight="1">
      <c r="B12" s="223"/>
      <c r="C12" s="1032" t="s">
        <v>438</v>
      </c>
      <c r="D12" s="1032"/>
      <c r="E12" s="1032"/>
      <c r="F12" s="1033" t="s">
        <v>446</v>
      </c>
      <c r="G12" s="1033"/>
      <c r="H12" s="1033"/>
      <c r="I12" s="1033"/>
      <c r="J12" s="1033"/>
      <c r="K12" s="1033"/>
      <c r="L12" s="1033"/>
      <c r="M12" s="1033"/>
      <c r="N12" s="1033"/>
      <c r="O12" s="1034"/>
      <c r="Q12" s="1026" t="s">
        <v>539</v>
      </c>
      <c r="R12" s="1027"/>
      <c r="S12" s="1027"/>
      <c r="T12" s="1027"/>
      <c r="U12" s="1027"/>
      <c r="V12" s="821"/>
      <c r="W12" s="1028" t="s">
        <v>450</v>
      </c>
      <c r="X12" s="1029"/>
      <c r="Y12" s="1030"/>
      <c r="Z12" s="1028" t="s">
        <v>441</v>
      </c>
      <c r="AA12" s="1029"/>
      <c r="AB12" s="1029"/>
      <c r="AC12" s="1030"/>
    </row>
    <row r="13" spans="2:29" ht="15" customHeight="1">
      <c r="B13" s="1031" t="s">
        <v>449</v>
      </c>
      <c r="C13" s="1032"/>
      <c r="D13" s="1032"/>
      <c r="E13" s="1032"/>
      <c r="F13" s="1033" t="s">
        <v>179</v>
      </c>
      <c r="G13" s="1033"/>
      <c r="H13" s="1033"/>
      <c r="I13" s="1033"/>
      <c r="J13" s="1033"/>
      <c r="K13" s="1033"/>
      <c r="L13" s="1033"/>
      <c r="M13" s="1033"/>
      <c r="N13" s="1033"/>
      <c r="O13" s="1034"/>
      <c r="Q13" s="1026" t="s">
        <v>540</v>
      </c>
      <c r="R13" s="1027"/>
      <c r="S13" s="1027"/>
      <c r="T13" s="1027"/>
      <c r="U13" s="1027"/>
      <c r="V13" s="821"/>
      <c r="W13" s="1028" t="s">
        <v>450</v>
      </c>
      <c r="X13" s="1029"/>
      <c r="Y13" s="1030"/>
      <c r="Z13" s="1028" t="s">
        <v>441</v>
      </c>
      <c r="AA13" s="1029"/>
      <c r="AB13" s="1029"/>
      <c r="AC13" s="1030"/>
    </row>
    <row r="14" spans="2:29" ht="15" customHeight="1">
      <c r="B14" s="223"/>
      <c r="C14" s="1035" t="s">
        <v>748</v>
      </c>
      <c r="D14" s="1035"/>
      <c r="E14" s="1035"/>
      <c r="F14" s="1033" t="s">
        <v>447</v>
      </c>
      <c r="G14" s="1033"/>
      <c r="H14" s="1033"/>
      <c r="I14" s="1033"/>
      <c r="J14" s="1033"/>
      <c r="K14" s="1033"/>
      <c r="L14" s="1033"/>
      <c r="M14" s="1033"/>
      <c r="N14" s="1033"/>
      <c r="O14" s="1034"/>
      <c r="Q14" s="1026" t="s">
        <v>541</v>
      </c>
      <c r="R14" s="1027"/>
      <c r="S14" s="1027"/>
      <c r="T14" s="1027"/>
      <c r="U14" s="1027"/>
      <c r="V14" s="821"/>
      <c r="W14" s="1028" t="s">
        <v>450</v>
      </c>
      <c r="X14" s="1029"/>
      <c r="Y14" s="1030"/>
      <c r="Z14" s="1028" t="s">
        <v>441</v>
      </c>
      <c r="AA14" s="1029"/>
      <c r="AB14" s="1029"/>
      <c r="AC14" s="1030"/>
    </row>
    <row r="15" spans="2:29" ht="15" customHeight="1">
      <c r="B15" s="223"/>
      <c r="C15" s="1032" t="s">
        <v>438</v>
      </c>
      <c r="D15" s="1032"/>
      <c r="E15" s="1032"/>
      <c r="F15" s="1033" t="s">
        <v>446</v>
      </c>
      <c r="G15" s="1033"/>
      <c r="H15" s="1033"/>
      <c r="I15" s="1033"/>
      <c r="J15" s="1033"/>
      <c r="K15" s="1033"/>
      <c r="L15" s="1033"/>
      <c r="M15" s="1033"/>
      <c r="N15" s="1033"/>
      <c r="O15" s="1034"/>
      <c r="Q15" s="1026" t="s">
        <v>542</v>
      </c>
      <c r="R15" s="1027"/>
      <c r="S15" s="1027"/>
      <c r="T15" s="1027"/>
      <c r="U15" s="1027"/>
      <c r="V15" s="821"/>
      <c r="W15" s="1028" t="s">
        <v>445</v>
      </c>
      <c r="X15" s="1029"/>
      <c r="Y15" s="1030"/>
      <c r="Z15" s="1028" t="s">
        <v>441</v>
      </c>
      <c r="AA15" s="1029"/>
      <c r="AB15" s="1029"/>
      <c r="AC15" s="1030"/>
    </row>
    <row r="16" spans="2:29" ht="15" customHeight="1">
      <c r="B16" s="223"/>
      <c r="C16" s="292"/>
      <c r="D16" s="292"/>
      <c r="E16" s="292"/>
      <c r="F16" s="522"/>
      <c r="G16" s="522"/>
      <c r="H16" s="522"/>
      <c r="I16" s="522"/>
      <c r="J16" s="522"/>
      <c r="K16" s="522"/>
      <c r="L16" s="522"/>
      <c r="M16" s="522"/>
      <c r="N16" s="522"/>
      <c r="O16" s="523"/>
      <c r="Q16" s="1026" t="s">
        <v>543</v>
      </c>
      <c r="R16" s="1027"/>
      <c r="S16" s="1027"/>
      <c r="T16" s="1027"/>
      <c r="U16" s="1027"/>
      <c r="V16" s="821"/>
      <c r="W16" s="1028" t="s">
        <v>442</v>
      </c>
      <c r="X16" s="1029"/>
      <c r="Y16" s="1030"/>
      <c r="Z16" s="1028" t="s">
        <v>441</v>
      </c>
      <c r="AA16" s="1029"/>
      <c r="AB16" s="1029"/>
      <c r="AC16" s="1030"/>
    </row>
    <row r="17" spans="2:29" ht="15" customHeight="1">
      <c r="B17" s="288"/>
      <c r="C17" s="1037"/>
      <c r="D17" s="1037"/>
      <c r="E17" s="1037"/>
      <c r="F17" s="1038"/>
      <c r="G17" s="1038"/>
      <c r="H17" s="1038"/>
      <c r="I17" s="1038"/>
      <c r="J17" s="1038"/>
      <c r="K17" s="1038"/>
      <c r="L17" s="1038"/>
      <c r="M17" s="1038"/>
      <c r="N17" s="1038"/>
      <c r="O17" s="1039"/>
      <c r="Q17" s="1040" t="s">
        <v>544</v>
      </c>
      <c r="R17" s="1041"/>
      <c r="S17" s="1041"/>
      <c r="T17" s="1041"/>
      <c r="U17" s="1041"/>
      <c r="V17" s="859"/>
      <c r="W17" s="1042" t="s">
        <v>442</v>
      </c>
      <c r="X17" s="1043"/>
      <c r="Y17" s="1044"/>
      <c r="Z17" s="1042" t="s">
        <v>441</v>
      </c>
      <c r="AA17" s="1043"/>
      <c r="AB17" s="1043"/>
      <c r="AC17" s="1044"/>
    </row>
    <row r="18" spans="2:29" ht="3" customHeight="1">
      <c r="B18" s="222"/>
      <c r="C18" s="222"/>
      <c r="D18" s="222"/>
      <c r="E18" s="222"/>
      <c r="F18" s="222"/>
      <c r="G18" s="222"/>
      <c r="H18" s="222"/>
      <c r="I18" s="222"/>
      <c r="J18" s="222"/>
      <c r="K18" s="222"/>
      <c r="L18" s="222"/>
      <c r="M18" s="222"/>
      <c r="N18" s="222"/>
      <c r="O18" s="222"/>
      <c r="Q18" s="1045"/>
      <c r="R18" s="1045"/>
      <c r="S18" s="1045"/>
      <c r="T18" s="1045"/>
      <c r="U18" s="1045"/>
      <c r="V18" s="1045"/>
      <c r="W18" s="1024"/>
      <c r="X18" s="1024"/>
      <c r="Y18" s="1024"/>
      <c r="Z18" s="1024"/>
      <c r="AA18" s="1024"/>
      <c r="AB18" s="1024"/>
      <c r="AC18" s="1024"/>
    </row>
    <row r="19" spans="2:29" ht="18" customHeight="1">
      <c r="B19" s="1036" t="s">
        <v>462</v>
      </c>
      <c r="C19" s="1036"/>
      <c r="D19" s="1036"/>
      <c r="E19" s="1036"/>
      <c r="F19" s="1036"/>
      <c r="G19" s="1036"/>
      <c r="H19" s="1036"/>
      <c r="I19" s="1036"/>
      <c r="J19" s="1036"/>
      <c r="K19" s="1036"/>
      <c r="L19" s="1036"/>
      <c r="M19" s="1036"/>
      <c r="N19" s="1036"/>
      <c r="O19" s="1036"/>
      <c r="P19" s="373"/>
      <c r="Q19" s="1036" t="s">
        <v>461</v>
      </c>
      <c r="R19" s="1036"/>
      <c r="S19" s="1036"/>
      <c r="T19" s="1036"/>
      <c r="U19" s="1036"/>
      <c r="V19" s="1036"/>
      <c r="W19" s="1036"/>
      <c r="X19" s="1036"/>
      <c r="Y19" s="1036"/>
      <c r="Z19" s="1036"/>
      <c r="AA19" s="1036"/>
      <c r="AB19" s="1036"/>
      <c r="AC19" s="1036"/>
    </row>
    <row r="20" spans="2:29" ht="18" customHeight="1">
      <c r="B20" s="450" t="s">
        <v>559</v>
      </c>
    </row>
    <row r="21" spans="2:29" ht="15" customHeight="1">
      <c r="B21" s="1008" t="s">
        <v>460</v>
      </c>
      <c r="C21" s="1009"/>
      <c r="D21" s="1009"/>
      <c r="E21" s="1009"/>
      <c r="F21" s="1009"/>
      <c r="G21" s="1009"/>
      <c r="H21" s="1009"/>
      <c r="I21" s="1009"/>
      <c r="J21" s="1009"/>
      <c r="K21" s="1009"/>
      <c r="L21" s="1009"/>
      <c r="M21" s="1009"/>
      <c r="N21" s="1009"/>
      <c r="O21" s="1010"/>
      <c r="Q21" s="1011" t="s">
        <v>459</v>
      </c>
      <c r="R21" s="1012"/>
      <c r="S21" s="1012"/>
      <c r="T21" s="1012"/>
      <c r="U21" s="1012"/>
      <c r="V21" s="1012"/>
      <c r="W21" s="1012"/>
      <c r="X21" s="1012"/>
      <c r="Y21" s="1012"/>
      <c r="Z21" s="1012"/>
      <c r="AA21" s="1012"/>
      <c r="AB21" s="1012"/>
      <c r="AC21" s="1013"/>
    </row>
    <row r="22" spans="2:29" ht="15" customHeight="1">
      <c r="B22" s="1014" t="s">
        <v>458</v>
      </c>
      <c r="C22" s="1015"/>
      <c r="D22" s="1015"/>
      <c r="E22" s="1015"/>
      <c r="F22" s="1015"/>
      <c r="G22" s="1015"/>
      <c r="H22" s="1015"/>
      <c r="I22" s="1015"/>
      <c r="J22" s="1015"/>
      <c r="K22" s="1015"/>
      <c r="L22" s="1015"/>
      <c r="M22" s="1015"/>
      <c r="N22" s="1015"/>
      <c r="O22" s="1016"/>
      <c r="Q22" s="1017" t="s">
        <v>457</v>
      </c>
      <c r="R22" s="1017"/>
      <c r="S22" s="1017"/>
      <c r="T22" s="1017"/>
      <c r="U22" s="1017"/>
      <c r="V22" s="1017"/>
      <c r="W22" s="1017" t="s">
        <v>456</v>
      </c>
      <c r="X22" s="1017"/>
      <c r="Y22" s="1017"/>
      <c r="Z22" s="1017" t="s">
        <v>455</v>
      </c>
      <c r="AA22" s="1017"/>
      <c r="AB22" s="1017"/>
      <c r="AC22" s="1017"/>
    </row>
    <row r="23" spans="2:29" ht="15" customHeight="1">
      <c r="B23" s="1018" t="s">
        <v>454</v>
      </c>
      <c r="C23" s="1019"/>
      <c r="D23" s="1019"/>
      <c r="E23" s="1019"/>
      <c r="F23" s="1019"/>
      <c r="G23" s="1019"/>
      <c r="H23" s="1020" t="s">
        <v>452</v>
      </c>
      <c r="I23" s="1020"/>
      <c r="J23" s="1020"/>
      <c r="K23" s="1020"/>
      <c r="L23" s="1020"/>
      <c r="M23" s="1020"/>
      <c r="N23" s="1020"/>
      <c r="O23" s="1021"/>
      <c r="Q23" s="1022" t="s">
        <v>535</v>
      </c>
      <c r="R23" s="857"/>
      <c r="S23" s="857"/>
      <c r="T23" s="857"/>
      <c r="U23" s="857"/>
      <c r="V23" s="858"/>
      <c r="W23" s="1023" t="s">
        <v>445</v>
      </c>
      <c r="X23" s="1024"/>
      <c r="Y23" s="1025"/>
      <c r="Z23" s="1023" t="s">
        <v>441</v>
      </c>
      <c r="AA23" s="1024"/>
      <c r="AB23" s="1024"/>
      <c r="AC23" s="1025"/>
    </row>
    <row r="24" spans="2:29" ht="15" customHeight="1">
      <c r="B24" s="1018" t="s">
        <v>453</v>
      </c>
      <c r="C24" s="1019"/>
      <c r="D24" s="1019"/>
      <c r="E24" s="1019"/>
      <c r="F24" s="1019"/>
      <c r="G24" s="1019"/>
      <c r="H24" s="1020" t="s">
        <v>452</v>
      </c>
      <c r="I24" s="1020"/>
      <c r="J24" s="1020"/>
      <c r="K24" s="1020"/>
      <c r="L24" s="1020"/>
      <c r="M24" s="1020"/>
      <c r="N24" s="1020"/>
      <c r="O24" s="1021"/>
      <c r="Q24" s="1026" t="s">
        <v>536</v>
      </c>
      <c r="R24" s="1027"/>
      <c r="S24" s="1027"/>
      <c r="T24" s="1027"/>
      <c r="U24" s="1027"/>
      <c r="V24" s="821"/>
      <c r="W24" s="1028" t="s">
        <v>445</v>
      </c>
      <c r="X24" s="1029"/>
      <c r="Y24" s="1030"/>
      <c r="Z24" s="1028" t="s">
        <v>441</v>
      </c>
      <c r="AA24" s="1029"/>
      <c r="AB24" s="1029"/>
      <c r="AC24" s="1030"/>
    </row>
    <row r="25" spans="2:29" ht="15" customHeight="1">
      <c r="B25" s="1031" t="s">
        <v>451</v>
      </c>
      <c r="C25" s="1032"/>
      <c r="D25" s="1032"/>
      <c r="E25" s="1032"/>
      <c r="F25" s="1033" t="s">
        <v>749</v>
      </c>
      <c r="G25" s="1033"/>
      <c r="H25" s="1033"/>
      <c r="I25" s="1033"/>
      <c r="J25" s="1033"/>
      <c r="K25" s="1033"/>
      <c r="L25" s="1033"/>
      <c r="M25" s="1033"/>
      <c r="N25" s="1033"/>
      <c r="O25" s="1034"/>
      <c r="Q25" s="1026" t="s">
        <v>537</v>
      </c>
      <c r="R25" s="1027"/>
      <c r="S25" s="1027"/>
      <c r="T25" s="1027"/>
      <c r="U25" s="1027"/>
      <c r="V25" s="821"/>
      <c r="W25" s="1028" t="s">
        <v>442</v>
      </c>
      <c r="X25" s="1029"/>
      <c r="Y25" s="1030"/>
      <c r="Z25" s="1028" t="s">
        <v>441</v>
      </c>
      <c r="AA25" s="1029"/>
      <c r="AB25" s="1029"/>
      <c r="AC25" s="1030"/>
    </row>
    <row r="26" spans="2:29" ht="15" customHeight="1">
      <c r="B26" s="223"/>
      <c r="C26" s="1035" t="s">
        <v>748</v>
      </c>
      <c r="D26" s="1035"/>
      <c r="E26" s="1035"/>
      <c r="F26" s="1033" t="s">
        <v>447</v>
      </c>
      <c r="G26" s="1033"/>
      <c r="H26" s="1033"/>
      <c r="I26" s="1033"/>
      <c r="J26" s="1033"/>
      <c r="K26" s="1033"/>
      <c r="L26" s="1033"/>
      <c r="M26" s="1033"/>
      <c r="N26" s="1033"/>
      <c r="O26" s="1034"/>
      <c r="Q26" s="1026" t="s">
        <v>538</v>
      </c>
      <c r="R26" s="1027"/>
      <c r="S26" s="1027"/>
      <c r="T26" s="1027"/>
      <c r="U26" s="1027"/>
      <c r="V26" s="821"/>
      <c r="W26" s="1028" t="s">
        <v>450</v>
      </c>
      <c r="X26" s="1029"/>
      <c r="Y26" s="1030"/>
      <c r="Z26" s="1028" t="s">
        <v>441</v>
      </c>
      <c r="AA26" s="1029"/>
      <c r="AB26" s="1029"/>
      <c r="AC26" s="1030"/>
    </row>
    <row r="27" spans="2:29" ht="15" customHeight="1">
      <c r="B27" s="223"/>
      <c r="C27" s="1032" t="s">
        <v>438</v>
      </c>
      <c r="D27" s="1032"/>
      <c r="E27" s="1032"/>
      <c r="F27" s="1033" t="s">
        <v>446</v>
      </c>
      <c r="G27" s="1033"/>
      <c r="H27" s="1033"/>
      <c r="I27" s="1033"/>
      <c r="J27" s="1033"/>
      <c r="K27" s="1033"/>
      <c r="L27" s="1033"/>
      <c r="M27" s="1033"/>
      <c r="N27" s="1033"/>
      <c r="O27" s="1034"/>
      <c r="Q27" s="1026" t="s">
        <v>539</v>
      </c>
      <c r="R27" s="1027"/>
      <c r="S27" s="1027"/>
      <c r="T27" s="1027"/>
      <c r="U27" s="1027"/>
      <c r="V27" s="821"/>
      <c r="W27" s="1028" t="s">
        <v>450</v>
      </c>
      <c r="X27" s="1029"/>
      <c r="Y27" s="1030"/>
      <c r="Z27" s="1028" t="s">
        <v>441</v>
      </c>
      <c r="AA27" s="1029"/>
      <c r="AB27" s="1029"/>
      <c r="AC27" s="1030"/>
    </row>
    <row r="28" spans="2:29" ht="15" customHeight="1">
      <c r="B28" s="1031" t="s">
        <v>449</v>
      </c>
      <c r="C28" s="1032"/>
      <c r="D28" s="1032"/>
      <c r="E28" s="1032"/>
      <c r="F28" s="1033" t="s">
        <v>179</v>
      </c>
      <c r="G28" s="1033"/>
      <c r="H28" s="1033"/>
      <c r="I28" s="1033"/>
      <c r="J28" s="1033"/>
      <c r="K28" s="1033"/>
      <c r="L28" s="1033"/>
      <c r="M28" s="1033"/>
      <c r="N28" s="1033"/>
      <c r="O28" s="1034"/>
      <c r="Q28" s="1026" t="s">
        <v>540</v>
      </c>
      <c r="R28" s="1027"/>
      <c r="S28" s="1027"/>
      <c r="T28" s="1027"/>
      <c r="U28" s="1027"/>
      <c r="V28" s="821"/>
      <c r="W28" s="1028" t="s">
        <v>450</v>
      </c>
      <c r="X28" s="1029"/>
      <c r="Y28" s="1030"/>
      <c r="Z28" s="1028" t="s">
        <v>441</v>
      </c>
      <c r="AA28" s="1029"/>
      <c r="AB28" s="1029"/>
      <c r="AC28" s="1030"/>
    </row>
    <row r="29" spans="2:29" ht="15" customHeight="1">
      <c r="B29" s="223"/>
      <c r="C29" s="1035" t="s">
        <v>748</v>
      </c>
      <c r="D29" s="1035"/>
      <c r="E29" s="1035"/>
      <c r="F29" s="1033" t="s">
        <v>447</v>
      </c>
      <c r="G29" s="1033"/>
      <c r="H29" s="1033"/>
      <c r="I29" s="1033"/>
      <c r="J29" s="1033"/>
      <c r="K29" s="1033"/>
      <c r="L29" s="1033"/>
      <c r="M29" s="1033"/>
      <c r="N29" s="1033"/>
      <c r="O29" s="1034"/>
      <c r="Q29" s="1026" t="s">
        <v>541</v>
      </c>
      <c r="R29" s="1027"/>
      <c r="S29" s="1027"/>
      <c r="T29" s="1027"/>
      <c r="U29" s="1027"/>
      <c r="V29" s="821"/>
      <c r="W29" s="1028" t="s">
        <v>450</v>
      </c>
      <c r="X29" s="1029"/>
      <c r="Y29" s="1030"/>
      <c r="Z29" s="1028" t="s">
        <v>441</v>
      </c>
      <c r="AA29" s="1029"/>
      <c r="AB29" s="1029"/>
      <c r="AC29" s="1030"/>
    </row>
    <row r="30" spans="2:29" ht="15" customHeight="1">
      <c r="B30" s="223"/>
      <c r="C30" s="1032" t="s">
        <v>438</v>
      </c>
      <c r="D30" s="1032"/>
      <c r="E30" s="1032"/>
      <c r="F30" s="1033" t="s">
        <v>582</v>
      </c>
      <c r="G30" s="1033"/>
      <c r="H30" s="1033"/>
      <c r="I30" s="1033"/>
      <c r="J30" s="1033"/>
      <c r="K30" s="1033"/>
      <c r="L30" s="1033"/>
      <c r="M30" s="1033"/>
      <c r="N30" s="1033"/>
      <c r="O30" s="1034"/>
      <c r="Q30" s="1026" t="s">
        <v>542</v>
      </c>
      <c r="R30" s="1027"/>
      <c r="S30" s="1027"/>
      <c r="T30" s="1027"/>
      <c r="U30" s="1027"/>
      <c r="V30" s="821"/>
      <c r="W30" s="1028" t="s">
        <v>445</v>
      </c>
      <c r="X30" s="1029"/>
      <c r="Y30" s="1030"/>
      <c r="Z30" s="1028" t="s">
        <v>441</v>
      </c>
      <c r="AA30" s="1029"/>
      <c r="AB30" s="1029"/>
      <c r="AC30" s="1030"/>
    </row>
    <row r="31" spans="2:29" ht="15" customHeight="1">
      <c r="B31" s="1031" t="s">
        <v>444</v>
      </c>
      <c r="C31" s="1032"/>
      <c r="D31" s="1032"/>
      <c r="E31" s="1032"/>
      <c r="F31" s="1033" t="s">
        <v>110</v>
      </c>
      <c r="G31" s="1033"/>
      <c r="H31" s="1033"/>
      <c r="I31" s="1033"/>
      <c r="J31" s="1033"/>
      <c r="K31" s="1033"/>
      <c r="L31" s="1033"/>
      <c r="M31" s="1033"/>
      <c r="N31" s="1033"/>
      <c r="O31" s="1034"/>
      <c r="Q31" s="1026" t="s">
        <v>543</v>
      </c>
      <c r="R31" s="1027"/>
      <c r="S31" s="1027"/>
      <c r="T31" s="1027"/>
      <c r="U31" s="1027"/>
      <c r="V31" s="821"/>
      <c r="W31" s="1028" t="s">
        <v>442</v>
      </c>
      <c r="X31" s="1029"/>
      <c r="Y31" s="1030"/>
      <c r="Z31" s="1028" t="s">
        <v>441</v>
      </c>
      <c r="AA31" s="1029"/>
      <c r="AB31" s="1029"/>
      <c r="AC31" s="1030"/>
    </row>
    <row r="32" spans="2:29" ht="15" customHeight="1">
      <c r="B32" s="223"/>
      <c r="C32" s="1035" t="s">
        <v>748</v>
      </c>
      <c r="D32" s="1035"/>
      <c r="E32" s="1035"/>
      <c r="F32" s="1033" t="s">
        <v>439</v>
      </c>
      <c r="G32" s="1033"/>
      <c r="H32" s="1033"/>
      <c r="I32" s="1033"/>
      <c r="J32" s="1033"/>
      <c r="K32" s="1033"/>
      <c r="L32" s="1033"/>
      <c r="M32" s="1033"/>
      <c r="N32" s="1033"/>
      <c r="O32" s="1034"/>
      <c r="Q32" s="1026" t="s">
        <v>544</v>
      </c>
      <c r="R32" s="1027"/>
      <c r="S32" s="1027"/>
      <c r="T32" s="1027"/>
      <c r="U32" s="1027"/>
      <c r="V32" s="821"/>
      <c r="W32" s="1028" t="s">
        <v>442</v>
      </c>
      <c r="X32" s="1029"/>
      <c r="Y32" s="1030"/>
      <c r="Z32" s="1028" t="s">
        <v>441</v>
      </c>
      <c r="AA32" s="1029"/>
      <c r="AB32" s="1029"/>
      <c r="AC32" s="1030"/>
    </row>
    <row r="33" spans="2:29" ht="15" customHeight="1">
      <c r="B33" s="288"/>
      <c r="C33" s="1037" t="s">
        <v>438</v>
      </c>
      <c r="D33" s="1037"/>
      <c r="E33" s="1037"/>
      <c r="F33" s="1038" t="s">
        <v>437</v>
      </c>
      <c r="G33" s="1038"/>
      <c r="H33" s="1038"/>
      <c r="I33" s="1038"/>
      <c r="J33" s="1038"/>
      <c r="K33" s="1038"/>
      <c r="L33" s="1038"/>
      <c r="M33" s="1038"/>
      <c r="N33" s="1038"/>
      <c r="O33" s="1039"/>
      <c r="Q33" s="1048"/>
      <c r="R33" s="1048"/>
      <c r="S33" s="1048"/>
      <c r="T33" s="1048"/>
      <c r="U33" s="1048"/>
      <c r="V33" s="1048"/>
      <c r="W33" s="1049"/>
      <c r="X33" s="1049"/>
      <c r="Y33" s="1049"/>
      <c r="Z33" s="1049"/>
      <c r="AA33" s="1049"/>
      <c r="AB33" s="1049"/>
      <c r="AC33" s="1049"/>
    </row>
    <row r="34" spans="2:29" ht="12.95" customHeight="1">
      <c r="B34" s="524" t="s">
        <v>723</v>
      </c>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row>
    <row r="35" spans="2:29" ht="12.95" customHeight="1">
      <c r="B35" s="524" t="s">
        <v>724</v>
      </c>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row>
    <row r="36" spans="2:29" ht="12.95" customHeight="1">
      <c r="B36" s="524" t="s">
        <v>725</v>
      </c>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row>
    <row r="37" spans="2:29" ht="12.95" customHeight="1">
      <c r="B37" s="524" t="s">
        <v>726</v>
      </c>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row>
    <row r="38" spans="2:29" ht="12.95" customHeight="1">
      <c r="B38" s="524" t="s">
        <v>727</v>
      </c>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row>
    <row r="39" spans="2:29" ht="12.95" customHeight="1">
      <c r="B39" s="1046" t="s">
        <v>746</v>
      </c>
      <c r="C39" s="600"/>
      <c r="D39" s="600"/>
      <c r="E39" s="600"/>
      <c r="F39" s="600"/>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row>
    <row r="40" spans="2:29" ht="12.95" customHeight="1">
      <c r="B40" s="524"/>
      <c r="C40" s="525" t="s">
        <v>436</v>
      </c>
      <c r="D40" s="525"/>
      <c r="E40" s="525"/>
      <c r="F40" s="525"/>
      <c r="G40" s="525"/>
      <c r="H40" s="525"/>
      <c r="I40" s="525"/>
      <c r="J40" s="525"/>
      <c r="K40" s="525"/>
      <c r="L40" s="525"/>
      <c r="M40" s="525"/>
      <c r="N40" s="525"/>
      <c r="O40" s="525"/>
      <c r="P40" s="525"/>
      <c r="Q40" s="525"/>
      <c r="R40" s="525"/>
      <c r="S40" s="525" t="s">
        <v>435</v>
      </c>
      <c r="T40" s="525"/>
      <c r="U40" s="525"/>
      <c r="V40" s="525"/>
      <c r="W40" s="525"/>
      <c r="X40" s="525"/>
      <c r="Y40" s="525"/>
      <c r="Z40" s="525"/>
      <c r="AA40" s="525"/>
      <c r="AB40" s="525"/>
      <c r="AC40" s="525"/>
    </row>
    <row r="41" spans="2:29" ht="12.95" customHeight="1">
      <c r="B41" s="524"/>
      <c r="C41" s="525" t="s">
        <v>434</v>
      </c>
      <c r="D41" s="525"/>
      <c r="E41" s="525"/>
      <c r="F41" s="525"/>
      <c r="G41" s="525"/>
      <c r="H41" s="525"/>
      <c r="I41" s="525"/>
      <c r="J41" s="525"/>
      <c r="K41" s="525"/>
      <c r="L41" s="525"/>
      <c r="M41" s="525"/>
      <c r="N41" s="525"/>
      <c r="O41" s="525"/>
      <c r="P41" s="525"/>
      <c r="Q41" s="525"/>
      <c r="R41" s="525"/>
      <c r="S41" s="525" t="s">
        <v>433</v>
      </c>
      <c r="T41" s="525"/>
      <c r="U41" s="525"/>
      <c r="V41" s="525"/>
      <c r="W41" s="525"/>
      <c r="X41" s="525"/>
      <c r="Y41" s="525"/>
      <c r="Z41" s="525"/>
      <c r="AA41" s="525"/>
      <c r="AB41" s="525"/>
      <c r="AC41" s="525"/>
    </row>
    <row r="42" spans="2:29" ht="12.95" customHeight="1">
      <c r="B42" s="524"/>
      <c r="C42" s="525" t="s">
        <v>432</v>
      </c>
      <c r="D42" s="525"/>
      <c r="E42" s="525"/>
      <c r="F42" s="525"/>
      <c r="G42" s="525"/>
      <c r="H42" s="525"/>
      <c r="I42" s="525"/>
      <c r="J42" s="525"/>
      <c r="K42" s="525"/>
      <c r="L42" s="525"/>
      <c r="M42" s="525"/>
      <c r="N42" s="525"/>
      <c r="O42" s="525"/>
      <c r="P42" s="525"/>
      <c r="Q42" s="525"/>
      <c r="R42" s="525"/>
      <c r="S42" s="525" t="s">
        <v>431</v>
      </c>
      <c r="T42" s="525"/>
      <c r="U42" s="525"/>
      <c r="V42" s="525"/>
      <c r="W42" s="525"/>
      <c r="X42" s="525"/>
      <c r="Y42" s="525"/>
      <c r="Z42" s="525"/>
      <c r="AA42" s="525"/>
      <c r="AB42" s="525"/>
      <c r="AC42" s="525"/>
    </row>
    <row r="43" spans="2:29" ht="12.95" customHeight="1">
      <c r="B43" s="524"/>
      <c r="C43" s="525" t="s">
        <v>430</v>
      </c>
      <c r="D43" s="525"/>
      <c r="E43" s="525"/>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row>
    <row r="44" spans="2:29" ht="12.95" customHeight="1">
      <c r="B44" s="524" t="s">
        <v>728</v>
      </c>
      <c r="C44" s="1046" t="s">
        <v>729</v>
      </c>
      <c r="D44" s="1046"/>
      <c r="E44" s="1046"/>
      <c r="F44" s="1046"/>
      <c r="G44" s="1046"/>
      <c r="H44" s="1046"/>
      <c r="I44" s="525"/>
      <c r="J44" s="525"/>
      <c r="K44" s="525"/>
      <c r="L44" s="525"/>
      <c r="M44" s="525"/>
      <c r="N44" s="525"/>
      <c r="O44" s="525"/>
      <c r="P44" s="525"/>
      <c r="Q44" s="525"/>
      <c r="R44" s="525"/>
      <c r="S44" s="525"/>
      <c r="T44" s="525"/>
      <c r="U44" s="525"/>
      <c r="V44" s="525"/>
      <c r="W44" s="525"/>
      <c r="X44" s="525"/>
      <c r="Y44" s="525"/>
      <c r="Z44" s="525"/>
      <c r="AA44" s="525"/>
      <c r="AB44" s="525"/>
      <c r="AC44" s="525"/>
    </row>
    <row r="45" spans="2:29" ht="12.95" customHeight="1">
      <c r="B45" s="524"/>
      <c r="C45" s="524"/>
      <c r="D45" s="525" t="s">
        <v>730</v>
      </c>
      <c r="E45" s="525"/>
      <c r="F45" s="525"/>
      <c r="G45" s="525"/>
      <c r="H45" s="525"/>
      <c r="I45" s="525"/>
      <c r="J45" s="525"/>
      <c r="K45" s="525"/>
      <c r="L45" s="525"/>
      <c r="M45" s="525"/>
      <c r="N45" s="525"/>
      <c r="O45" s="525"/>
      <c r="P45" s="525"/>
      <c r="Q45" s="525"/>
      <c r="R45" s="525"/>
      <c r="S45" s="1047" t="s">
        <v>429</v>
      </c>
      <c r="T45" s="1047"/>
      <c r="U45" s="1047"/>
      <c r="V45" s="1047"/>
      <c r="W45" s="1047"/>
      <c r="X45" s="1047"/>
      <c r="Y45" s="1047"/>
      <c r="Z45" s="1047"/>
      <c r="AA45" s="1047"/>
      <c r="AB45" s="1047"/>
      <c r="AC45" s="1047"/>
    </row>
    <row r="46" spans="2:29" ht="12.95" customHeight="1">
      <c r="B46" s="524"/>
      <c r="C46" s="524"/>
      <c r="D46" s="525" t="s">
        <v>731</v>
      </c>
      <c r="E46" s="525"/>
      <c r="F46" s="525"/>
      <c r="G46" s="525"/>
      <c r="H46" s="525"/>
      <c r="I46" s="525"/>
      <c r="J46" s="525"/>
      <c r="K46" s="525"/>
      <c r="L46" s="525"/>
      <c r="M46" s="525"/>
      <c r="N46" s="525"/>
      <c r="O46" s="525"/>
      <c r="P46" s="525"/>
      <c r="Q46" s="525"/>
      <c r="R46" s="525"/>
      <c r="S46" s="1047" t="s">
        <v>428</v>
      </c>
      <c r="T46" s="1047"/>
      <c r="U46" s="1047"/>
      <c r="V46" s="1047"/>
      <c r="W46" s="1047"/>
      <c r="X46" s="1047"/>
      <c r="Y46" s="1047"/>
      <c r="Z46" s="1047"/>
      <c r="AA46" s="1047"/>
      <c r="AB46" s="1047"/>
      <c r="AC46" s="1047"/>
    </row>
    <row r="47" spans="2:29" ht="12.95" customHeight="1">
      <c r="B47" s="524" t="s">
        <v>732</v>
      </c>
      <c r="C47" s="525" t="s">
        <v>733</v>
      </c>
      <c r="D47" s="525"/>
      <c r="E47" s="525"/>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row>
    <row r="48" spans="2:29" ht="12.95" customHeight="1">
      <c r="B48" s="524"/>
      <c r="C48" s="525" t="s">
        <v>641</v>
      </c>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row>
    <row r="49" spans="2:29" ht="12.95" customHeight="1">
      <c r="B49" s="524" t="s">
        <v>734</v>
      </c>
      <c r="C49" s="524"/>
      <c r="D49" s="524"/>
      <c r="E49" s="524"/>
      <c r="F49" s="524"/>
      <c r="G49" s="524"/>
      <c r="H49" s="524"/>
      <c r="I49" s="524"/>
      <c r="J49" s="524"/>
      <c r="K49" s="524"/>
      <c r="L49" s="524"/>
      <c r="M49" s="524"/>
      <c r="N49" s="524"/>
      <c r="O49" s="524"/>
      <c r="P49" s="524"/>
      <c r="Q49" s="524"/>
      <c r="R49" s="524"/>
      <c r="S49" s="524"/>
      <c r="T49" s="524"/>
      <c r="U49" s="524"/>
      <c r="V49" s="524"/>
      <c r="W49" s="524"/>
      <c r="X49" s="524"/>
      <c r="Y49" s="524"/>
      <c r="Z49" s="524"/>
      <c r="AA49" s="524"/>
      <c r="AB49" s="524"/>
      <c r="AC49" s="524"/>
    </row>
    <row r="50" spans="2:29" ht="12.95" customHeight="1">
      <c r="B50" s="1046" t="s">
        <v>735</v>
      </c>
      <c r="C50" s="1046"/>
      <c r="D50" s="1046"/>
      <c r="E50" s="1046"/>
      <c r="F50" s="1046"/>
      <c r="G50" s="1046"/>
      <c r="H50" s="1046"/>
      <c r="I50" s="1046"/>
      <c r="J50" s="1046"/>
      <c r="K50" s="1046"/>
      <c r="L50" s="1046"/>
      <c r="M50" s="1046"/>
      <c r="N50" s="1046"/>
      <c r="O50" s="1046"/>
      <c r="P50" s="1046"/>
      <c r="Q50" s="1046"/>
      <c r="R50" s="1046"/>
      <c r="S50" s="1046"/>
      <c r="T50" s="1046"/>
      <c r="U50" s="1046"/>
      <c r="V50" s="1046"/>
      <c r="W50" s="1046"/>
      <c r="X50" s="1046"/>
      <c r="Y50" s="1046"/>
      <c r="Z50" s="1046"/>
      <c r="AA50" s="1046"/>
      <c r="AB50" s="1046"/>
      <c r="AC50" s="1046"/>
    </row>
    <row r="51" spans="2:29" ht="12.95" customHeight="1">
      <c r="B51" s="524"/>
      <c r="C51" s="525" t="s">
        <v>736</v>
      </c>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row>
    <row r="52" spans="2:29" ht="12.95" customHeight="1">
      <c r="B52" s="1046" t="s">
        <v>737</v>
      </c>
      <c r="C52" s="1046"/>
      <c r="D52" s="1046"/>
      <c r="E52" s="1046"/>
      <c r="F52" s="1046"/>
      <c r="G52" s="1046"/>
      <c r="H52" s="1046"/>
      <c r="I52" s="1046"/>
      <c r="J52" s="1046"/>
      <c r="K52" s="1046"/>
      <c r="L52" s="1046"/>
      <c r="M52" s="526"/>
      <c r="N52" s="526"/>
      <c r="O52" s="526"/>
      <c r="P52" s="526"/>
      <c r="Q52" s="526"/>
      <c r="R52" s="526"/>
      <c r="S52" s="526"/>
      <c r="T52" s="526"/>
      <c r="U52" s="526"/>
      <c r="V52" s="526"/>
      <c r="W52" s="526"/>
      <c r="X52" s="526"/>
      <c r="Y52" s="526"/>
      <c r="Z52" s="526"/>
      <c r="AA52" s="526"/>
      <c r="AB52" s="526"/>
      <c r="AC52" s="526"/>
    </row>
    <row r="53" spans="2:29" ht="12.95" customHeight="1">
      <c r="B53" s="524"/>
      <c r="C53" s="525" t="s">
        <v>738</v>
      </c>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row>
    <row r="54" spans="2:29" ht="12.95" customHeight="1">
      <c r="B54" s="524"/>
      <c r="C54" s="525" t="s">
        <v>739</v>
      </c>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row>
    <row r="55" spans="2:29" ht="12.95" customHeight="1">
      <c r="B55" s="524"/>
      <c r="C55" s="525" t="s">
        <v>740</v>
      </c>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row>
    <row r="56" spans="2:29" ht="12.95" customHeight="1">
      <c r="B56" s="527" t="s">
        <v>741</v>
      </c>
      <c r="C56" s="528"/>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row>
    <row r="57" spans="2:29" ht="12.95" customHeight="1">
      <c r="B57"/>
      <c r="C57" s="525" t="s">
        <v>742</v>
      </c>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row>
    <row r="58" spans="2:29" ht="12.95" customHeight="1">
      <c r="B58"/>
      <c r="C58" s="525" t="s">
        <v>743</v>
      </c>
      <c r="D58" s="529"/>
      <c r="E58" s="529"/>
      <c r="F58" s="529"/>
      <c r="G58" s="529"/>
      <c r="H58" s="529"/>
      <c r="I58" s="529"/>
      <c r="J58" s="529"/>
      <c r="K58" s="529"/>
      <c r="L58" s="529"/>
      <c r="M58" s="529"/>
      <c r="N58" s="529"/>
      <c r="O58" s="529"/>
      <c r="P58" s="529"/>
      <c r="Q58" s="529"/>
      <c r="R58" s="529"/>
      <c r="S58" s="529"/>
      <c r="T58" s="529"/>
      <c r="U58" s="529"/>
      <c r="V58" s="529"/>
      <c r="W58" s="529"/>
      <c r="X58" s="529"/>
      <c r="Y58" s="529"/>
      <c r="Z58" s="529"/>
      <c r="AA58" s="529"/>
      <c r="AB58" s="529"/>
      <c r="AC58" s="529"/>
    </row>
    <row r="59" spans="2:29" ht="12.95" customHeight="1">
      <c r="B59"/>
      <c r="C59" s="525" t="s">
        <v>744</v>
      </c>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row>
    <row r="60" spans="2:29" ht="12.95" customHeight="1">
      <c r="B60" s="530" t="s">
        <v>745</v>
      </c>
      <c r="C60" s="524"/>
      <c r="D60" s="524"/>
      <c r="E60" s="524"/>
      <c r="F60" s="524"/>
      <c r="G60" s="524"/>
      <c r="H60" s="524"/>
      <c r="I60" s="524"/>
      <c r="J60" s="524"/>
      <c r="K60" s="524"/>
      <c r="L60" s="524"/>
      <c r="M60" s="524"/>
      <c r="N60" s="524"/>
      <c r="O60" s="524"/>
      <c r="P60" s="524"/>
      <c r="Q60" s="524"/>
      <c r="R60" s="524"/>
      <c r="S60" s="524"/>
      <c r="T60" s="524"/>
      <c r="U60" s="524"/>
      <c r="V60" s="524"/>
      <c r="W60" s="525"/>
      <c r="X60" s="525"/>
      <c r="Y60" s="525"/>
      <c r="Z60" s="525"/>
      <c r="AA60" s="525"/>
      <c r="AB60" s="525"/>
      <c r="AC60" s="525"/>
    </row>
    <row r="61" spans="2:29" ht="12" customHeight="1"/>
    <row r="62" spans="2:29" ht="12" customHeight="1"/>
    <row r="63" spans="2:29" ht="12" customHeight="1"/>
    <row r="64" spans="2:29" ht="12" customHeight="1"/>
    <row r="65" ht="12" customHeight="1"/>
    <row r="66" ht="12" customHeight="1"/>
    <row r="67" ht="12" customHeight="1"/>
    <row r="68" ht="12" customHeight="1"/>
    <row r="69" ht="12" customHeight="1"/>
    <row r="70" ht="12" customHeight="1"/>
  </sheetData>
  <mergeCells count="131">
    <mergeCell ref="C44:H44"/>
    <mergeCell ref="S45:AC45"/>
    <mergeCell ref="S46:AC46"/>
    <mergeCell ref="B50:AC50"/>
    <mergeCell ref="B52:L52"/>
    <mergeCell ref="C33:E33"/>
    <mergeCell ref="F33:O33"/>
    <mergeCell ref="Q33:V33"/>
    <mergeCell ref="W33:Y33"/>
    <mergeCell ref="Z33:AC33"/>
    <mergeCell ref="B39:F39"/>
    <mergeCell ref="B31:E31"/>
    <mergeCell ref="F31:O31"/>
    <mergeCell ref="Q31:V31"/>
    <mergeCell ref="W31:Y31"/>
    <mergeCell ref="Z31:AC31"/>
    <mergeCell ref="C32:E32"/>
    <mergeCell ref="F32:O32"/>
    <mergeCell ref="Q32:V32"/>
    <mergeCell ref="W32:Y32"/>
    <mergeCell ref="Z32:AC32"/>
    <mergeCell ref="C29:E29"/>
    <mergeCell ref="F29:O29"/>
    <mergeCell ref="Q29:V29"/>
    <mergeCell ref="W29:Y29"/>
    <mergeCell ref="Z29:AC29"/>
    <mergeCell ref="C30:E30"/>
    <mergeCell ref="F30:O30"/>
    <mergeCell ref="Q30:V30"/>
    <mergeCell ref="W30:Y30"/>
    <mergeCell ref="Z30:AC30"/>
    <mergeCell ref="C27:E27"/>
    <mergeCell ref="F27:O27"/>
    <mergeCell ref="Q27:V27"/>
    <mergeCell ref="W27:Y27"/>
    <mergeCell ref="Z27:AC27"/>
    <mergeCell ref="B28:E28"/>
    <mergeCell ref="F28:O28"/>
    <mergeCell ref="Q28:V28"/>
    <mergeCell ref="W28:Y28"/>
    <mergeCell ref="Z28:AC28"/>
    <mergeCell ref="B25:E25"/>
    <mergeCell ref="F25:O25"/>
    <mergeCell ref="Q25:V25"/>
    <mergeCell ref="W25:Y25"/>
    <mergeCell ref="Z25:AC25"/>
    <mergeCell ref="C26:E26"/>
    <mergeCell ref="F26:O26"/>
    <mergeCell ref="Q26:V26"/>
    <mergeCell ref="W26:Y26"/>
    <mergeCell ref="Z26:AC26"/>
    <mergeCell ref="B23:G23"/>
    <mergeCell ref="H23:O23"/>
    <mergeCell ref="Q23:V23"/>
    <mergeCell ref="W23:Y23"/>
    <mergeCell ref="Z23:AC23"/>
    <mergeCell ref="B24:G24"/>
    <mergeCell ref="H24:O24"/>
    <mergeCell ref="Q24:V24"/>
    <mergeCell ref="W24:Y24"/>
    <mergeCell ref="Z24:AC24"/>
    <mergeCell ref="B19:O19"/>
    <mergeCell ref="Q19:AC19"/>
    <mergeCell ref="B21:O21"/>
    <mergeCell ref="Q21:AC21"/>
    <mergeCell ref="B22:O22"/>
    <mergeCell ref="Q22:V22"/>
    <mergeCell ref="W22:Y22"/>
    <mergeCell ref="Z22:AC22"/>
    <mergeCell ref="C17:E17"/>
    <mergeCell ref="F17:O17"/>
    <mergeCell ref="Q17:V17"/>
    <mergeCell ref="W17:Y17"/>
    <mergeCell ref="Z17:AC17"/>
    <mergeCell ref="Q18:V18"/>
    <mergeCell ref="W18:Y18"/>
    <mergeCell ref="Z18:AC18"/>
    <mergeCell ref="Q16:V16"/>
    <mergeCell ref="W16:Y16"/>
    <mergeCell ref="Z16:AC16"/>
    <mergeCell ref="B13:E13"/>
    <mergeCell ref="F13:O13"/>
    <mergeCell ref="Q13:V13"/>
    <mergeCell ref="W13:Y13"/>
    <mergeCell ref="Z13:AC13"/>
    <mergeCell ref="C14:E14"/>
    <mergeCell ref="F14:O14"/>
    <mergeCell ref="Q14:V14"/>
    <mergeCell ref="W14:Y14"/>
    <mergeCell ref="Z14:AC14"/>
    <mergeCell ref="C12:E12"/>
    <mergeCell ref="F12:O12"/>
    <mergeCell ref="Q12:V12"/>
    <mergeCell ref="W12:Y12"/>
    <mergeCell ref="Z12:AC12"/>
    <mergeCell ref="C15:E15"/>
    <mergeCell ref="F15:O15"/>
    <mergeCell ref="Q15:V15"/>
    <mergeCell ref="W15:Y15"/>
    <mergeCell ref="Z15:AC15"/>
    <mergeCell ref="B10:E10"/>
    <mergeCell ref="F10:O10"/>
    <mergeCell ref="Q10:V10"/>
    <mergeCell ref="W10:Y10"/>
    <mergeCell ref="Z10:AC10"/>
    <mergeCell ref="C11:E11"/>
    <mergeCell ref="F11:O11"/>
    <mergeCell ref="Q11:V11"/>
    <mergeCell ref="W11:Y11"/>
    <mergeCell ref="Z11:AC11"/>
    <mergeCell ref="B8:G8"/>
    <mergeCell ref="H8:O8"/>
    <mergeCell ref="Q8:V8"/>
    <mergeCell ref="W8:Y8"/>
    <mergeCell ref="Z8:AC8"/>
    <mergeCell ref="B9:G9"/>
    <mergeCell ref="H9:O9"/>
    <mergeCell ref="Q9:V9"/>
    <mergeCell ref="W9:Y9"/>
    <mergeCell ref="Z9:AC9"/>
    <mergeCell ref="B1:AC1"/>
    <mergeCell ref="B3:D3"/>
    <mergeCell ref="E3:N3"/>
    <mergeCell ref="Q3:T3"/>
    <mergeCell ref="U3:AC3"/>
    <mergeCell ref="B6:O6"/>
    <mergeCell ref="Q6:AC6"/>
    <mergeCell ref="B7:O7"/>
    <mergeCell ref="Q7:V7"/>
    <mergeCell ref="W7:Y7"/>
    <mergeCell ref="Z7:AC7"/>
  </mergeCells>
  <phoneticPr fontId="3"/>
  <printOptions horizontalCentered="1" verticalCentered="1"/>
  <pageMargins left="0.59055118110236227" right="0.59055118110236227" top="0.59055118110236227" bottom="0.59055118110236227" header="0.31496062992125984" footer="0.31496062992125984"/>
  <pageSetup paperSize="9" firstPageNumber="70" fitToWidth="0" orientation="portrait" useFirstPageNumber="1" r:id="rId1"/>
  <headerFooter>
    <oddFooter>&amp;C&amp;"ＭＳ ゴシック,標準"&amp;10- &amp;P -&amp;R&amp;"ＭＳ 明朝,標準"&amp;6&lt;E&gt;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B1:AC70"/>
  <sheetViews>
    <sheetView view="pageLayout" topLeftCell="B1" zoomScaleNormal="100" zoomScaleSheetLayoutView="100" workbookViewId="0">
      <selection activeCell="B2" sqref="B2"/>
    </sheetView>
  </sheetViews>
  <sheetFormatPr defaultColWidth="9" defaultRowHeight="13.5"/>
  <cols>
    <col min="1" max="1" width="2.875" style="167" customWidth="1"/>
    <col min="2" max="2" width="3" style="167" customWidth="1"/>
    <col min="3" max="4" width="2.625" style="167" customWidth="1"/>
    <col min="5" max="5" width="2.5" style="167" customWidth="1"/>
    <col min="6" max="6" width="6.375" style="167" customWidth="1"/>
    <col min="7" max="7" width="2.25" style="167" customWidth="1"/>
    <col min="8" max="8" width="3.125" style="167" customWidth="1"/>
    <col min="9" max="9" width="1.25" style="167" customWidth="1"/>
    <col min="10" max="15" width="2.625" style="167" customWidth="1"/>
    <col min="16" max="16" width="0.875" style="167" customWidth="1"/>
    <col min="17" max="22" width="3.125" style="167" customWidth="1"/>
    <col min="23" max="42" width="2.625" style="167" customWidth="1"/>
    <col min="43" max="16384" width="9" style="167"/>
  </cols>
  <sheetData>
    <row r="1" spans="2:29" ht="17.25">
      <c r="B1" s="1005" t="s">
        <v>793</v>
      </c>
      <c r="C1" s="1005"/>
      <c r="D1" s="1005"/>
      <c r="E1" s="1005"/>
      <c r="F1" s="1005"/>
      <c r="G1" s="1005"/>
      <c r="H1" s="1005"/>
      <c r="I1" s="1005"/>
      <c r="J1" s="1005"/>
      <c r="K1" s="1005"/>
      <c r="L1" s="1005"/>
      <c r="M1" s="1005"/>
      <c r="N1" s="1005"/>
      <c r="O1" s="1005"/>
      <c r="P1" s="1005"/>
      <c r="Q1" s="1005"/>
      <c r="R1" s="1005"/>
      <c r="S1" s="1005"/>
      <c r="T1" s="1005"/>
      <c r="U1" s="1005"/>
      <c r="V1" s="1005"/>
      <c r="W1" s="1005"/>
      <c r="X1" s="1005"/>
      <c r="Y1" s="1005"/>
      <c r="Z1" s="1005"/>
      <c r="AA1" s="1005"/>
      <c r="AB1" s="1005"/>
      <c r="AC1" s="1005"/>
    </row>
    <row r="2" spans="2:29" ht="9.75" customHeight="1"/>
    <row r="3" spans="2:29">
      <c r="B3" s="1006" t="s">
        <v>464</v>
      </c>
      <c r="C3" s="1006"/>
      <c r="D3" s="1006"/>
      <c r="E3" s="1007" t="s">
        <v>545</v>
      </c>
      <c r="F3" s="1007"/>
      <c r="G3" s="1007"/>
      <c r="H3" s="1007"/>
      <c r="I3" s="1007"/>
      <c r="J3" s="1007"/>
      <c r="K3" s="1007"/>
      <c r="L3" s="1007"/>
      <c r="M3" s="1007"/>
      <c r="N3" s="1007"/>
      <c r="Q3" s="1006" t="s">
        <v>463</v>
      </c>
      <c r="R3" s="1006"/>
      <c r="S3" s="1006"/>
      <c r="T3" s="1006"/>
      <c r="U3" s="1007" t="s">
        <v>556</v>
      </c>
      <c r="V3" s="1007"/>
      <c r="W3" s="1007"/>
      <c r="X3" s="1007"/>
      <c r="Y3" s="1007"/>
      <c r="Z3" s="1007"/>
      <c r="AA3" s="1007"/>
      <c r="AB3" s="1007"/>
      <c r="AC3" s="1007"/>
    </row>
    <row r="4" spans="2:29" ht="9" customHeight="1"/>
    <row r="5" spans="2:29">
      <c r="B5" s="450" t="s">
        <v>558</v>
      </c>
    </row>
    <row r="6" spans="2:29" ht="15" customHeight="1">
      <c r="B6" s="1008" t="s">
        <v>460</v>
      </c>
      <c r="C6" s="1009"/>
      <c r="D6" s="1009"/>
      <c r="E6" s="1009"/>
      <c r="F6" s="1009"/>
      <c r="G6" s="1009"/>
      <c r="H6" s="1009"/>
      <c r="I6" s="1009"/>
      <c r="J6" s="1009"/>
      <c r="K6" s="1009"/>
      <c r="L6" s="1009"/>
      <c r="M6" s="1009"/>
      <c r="N6" s="1009"/>
      <c r="O6" s="1010"/>
      <c r="Q6" s="1011" t="s">
        <v>459</v>
      </c>
      <c r="R6" s="1012"/>
      <c r="S6" s="1012"/>
      <c r="T6" s="1012"/>
      <c r="U6" s="1012"/>
      <c r="V6" s="1012"/>
      <c r="W6" s="1012"/>
      <c r="X6" s="1012"/>
      <c r="Y6" s="1012"/>
      <c r="Z6" s="1012"/>
      <c r="AA6" s="1012"/>
      <c r="AB6" s="1012"/>
      <c r="AC6" s="1013"/>
    </row>
    <row r="7" spans="2:29" ht="15" customHeight="1">
      <c r="B7" s="1014" t="s">
        <v>458</v>
      </c>
      <c r="C7" s="1015"/>
      <c r="D7" s="1015"/>
      <c r="E7" s="1015"/>
      <c r="F7" s="1015"/>
      <c r="G7" s="1015"/>
      <c r="H7" s="1015"/>
      <c r="I7" s="1015"/>
      <c r="J7" s="1015"/>
      <c r="K7" s="1015"/>
      <c r="L7" s="1015"/>
      <c r="M7" s="1015"/>
      <c r="N7" s="1015"/>
      <c r="O7" s="1016"/>
      <c r="Q7" s="1011" t="s">
        <v>457</v>
      </c>
      <c r="R7" s="1012"/>
      <c r="S7" s="1012"/>
      <c r="T7" s="1012"/>
      <c r="U7" s="1012"/>
      <c r="V7" s="1013"/>
      <c r="W7" s="1011" t="s">
        <v>456</v>
      </c>
      <c r="X7" s="1012"/>
      <c r="Y7" s="1013"/>
      <c r="Z7" s="1017" t="s">
        <v>455</v>
      </c>
      <c r="AA7" s="1017"/>
      <c r="AB7" s="1017"/>
      <c r="AC7" s="1017"/>
    </row>
    <row r="8" spans="2:29" ht="15" customHeight="1">
      <c r="B8" s="1018" t="s">
        <v>454</v>
      </c>
      <c r="C8" s="1019"/>
      <c r="D8" s="1019"/>
      <c r="E8" s="1019"/>
      <c r="F8" s="1019"/>
      <c r="G8" s="1019"/>
      <c r="H8" s="1020" t="s">
        <v>452</v>
      </c>
      <c r="I8" s="1020"/>
      <c r="J8" s="1020"/>
      <c r="K8" s="1020"/>
      <c r="L8" s="1020"/>
      <c r="M8" s="1020"/>
      <c r="N8" s="1020"/>
      <c r="O8" s="1021"/>
      <c r="Q8" s="1022" t="s">
        <v>535</v>
      </c>
      <c r="R8" s="857"/>
      <c r="S8" s="857"/>
      <c r="T8" s="857"/>
      <c r="U8" s="857"/>
      <c r="V8" s="858"/>
      <c r="W8" s="1023" t="s">
        <v>445</v>
      </c>
      <c r="X8" s="1024"/>
      <c r="Y8" s="1025"/>
      <c r="Z8" s="1023" t="s">
        <v>441</v>
      </c>
      <c r="AA8" s="1024"/>
      <c r="AB8" s="1024"/>
      <c r="AC8" s="1025"/>
    </row>
    <row r="9" spans="2:29" ht="15" customHeight="1">
      <c r="B9" s="1018" t="s">
        <v>453</v>
      </c>
      <c r="C9" s="1019"/>
      <c r="D9" s="1019"/>
      <c r="E9" s="1019"/>
      <c r="F9" s="1019"/>
      <c r="G9" s="1019"/>
      <c r="H9" s="1020" t="s">
        <v>452</v>
      </c>
      <c r="I9" s="1020"/>
      <c r="J9" s="1020"/>
      <c r="K9" s="1020"/>
      <c r="L9" s="1020"/>
      <c r="M9" s="1020"/>
      <c r="N9" s="1020"/>
      <c r="O9" s="1021"/>
      <c r="Q9" s="1026" t="s">
        <v>536</v>
      </c>
      <c r="R9" s="1027"/>
      <c r="S9" s="1027"/>
      <c r="T9" s="1027"/>
      <c r="U9" s="1027"/>
      <c r="V9" s="821"/>
      <c r="W9" s="1028" t="s">
        <v>445</v>
      </c>
      <c r="X9" s="1029"/>
      <c r="Y9" s="1030"/>
      <c r="Z9" s="1028" t="s">
        <v>441</v>
      </c>
      <c r="AA9" s="1029"/>
      <c r="AB9" s="1029"/>
      <c r="AC9" s="1030"/>
    </row>
    <row r="10" spans="2:29" ht="15" customHeight="1">
      <c r="B10" s="1031" t="s">
        <v>451</v>
      </c>
      <c r="C10" s="1032"/>
      <c r="D10" s="1032"/>
      <c r="E10" s="1032"/>
      <c r="F10" s="1033" t="s">
        <v>448</v>
      </c>
      <c r="G10" s="1033"/>
      <c r="H10" s="1033"/>
      <c r="I10" s="1033"/>
      <c r="J10" s="1033"/>
      <c r="K10" s="1033"/>
      <c r="L10" s="1033"/>
      <c r="M10" s="1033"/>
      <c r="N10" s="1033"/>
      <c r="O10" s="1034"/>
      <c r="Q10" s="1026" t="s">
        <v>537</v>
      </c>
      <c r="R10" s="1027"/>
      <c r="S10" s="1027"/>
      <c r="T10" s="1027"/>
      <c r="U10" s="1027"/>
      <c r="V10" s="821"/>
      <c r="W10" s="1028" t="s">
        <v>442</v>
      </c>
      <c r="X10" s="1029"/>
      <c r="Y10" s="1030"/>
      <c r="Z10" s="1028" t="s">
        <v>441</v>
      </c>
      <c r="AA10" s="1029"/>
      <c r="AB10" s="1029"/>
      <c r="AC10" s="1030"/>
    </row>
    <row r="11" spans="2:29" ht="15" customHeight="1">
      <c r="B11" s="223"/>
      <c r="C11" s="1035" t="s">
        <v>440</v>
      </c>
      <c r="D11" s="1035"/>
      <c r="E11" s="1035"/>
      <c r="F11" s="1033" t="s">
        <v>447</v>
      </c>
      <c r="G11" s="1033"/>
      <c r="H11" s="1033"/>
      <c r="I11" s="1033"/>
      <c r="J11" s="1033"/>
      <c r="K11" s="1033"/>
      <c r="L11" s="1033"/>
      <c r="M11" s="1033"/>
      <c r="N11" s="1033"/>
      <c r="O11" s="1034"/>
      <c r="Q11" s="1026" t="s">
        <v>538</v>
      </c>
      <c r="R11" s="1027"/>
      <c r="S11" s="1027"/>
      <c r="T11" s="1027"/>
      <c r="U11" s="1027"/>
      <c r="V11" s="821"/>
      <c r="W11" s="1028" t="s">
        <v>450</v>
      </c>
      <c r="X11" s="1029"/>
      <c r="Y11" s="1030"/>
      <c r="Z11" s="1028" t="s">
        <v>441</v>
      </c>
      <c r="AA11" s="1029"/>
      <c r="AB11" s="1029"/>
      <c r="AC11" s="1030"/>
    </row>
    <row r="12" spans="2:29" ht="15" customHeight="1">
      <c r="B12" s="223"/>
      <c r="C12" s="1032" t="s">
        <v>438</v>
      </c>
      <c r="D12" s="1032"/>
      <c r="E12" s="1032"/>
      <c r="F12" s="1033" t="s">
        <v>446</v>
      </c>
      <c r="G12" s="1033"/>
      <c r="H12" s="1033"/>
      <c r="I12" s="1033"/>
      <c r="J12" s="1033"/>
      <c r="K12" s="1033"/>
      <c r="L12" s="1033"/>
      <c r="M12" s="1033"/>
      <c r="N12" s="1033"/>
      <c r="O12" s="1034"/>
      <c r="Q12" s="1026" t="s">
        <v>539</v>
      </c>
      <c r="R12" s="1027"/>
      <c r="S12" s="1027"/>
      <c r="T12" s="1027"/>
      <c r="U12" s="1027"/>
      <c r="V12" s="821"/>
      <c r="W12" s="1028" t="s">
        <v>450</v>
      </c>
      <c r="X12" s="1029"/>
      <c r="Y12" s="1030"/>
      <c r="Z12" s="1028" t="s">
        <v>441</v>
      </c>
      <c r="AA12" s="1029"/>
      <c r="AB12" s="1029"/>
      <c r="AC12" s="1030"/>
    </row>
    <row r="13" spans="2:29" ht="15" customHeight="1">
      <c r="B13" s="1031" t="s">
        <v>449</v>
      </c>
      <c r="C13" s="1032"/>
      <c r="D13" s="1032"/>
      <c r="E13" s="1032"/>
      <c r="F13" s="1033" t="s">
        <v>467</v>
      </c>
      <c r="G13" s="1033"/>
      <c r="H13" s="1033"/>
      <c r="I13" s="1033"/>
      <c r="J13" s="1033"/>
      <c r="K13" s="1033"/>
      <c r="L13" s="1033"/>
      <c r="M13" s="1033"/>
      <c r="N13" s="1033"/>
      <c r="O13" s="1034"/>
      <c r="Q13" s="1026" t="s">
        <v>540</v>
      </c>
      <c r="R13" s="1027"/>
      <c r="S13" s="1027"/>
      <c r="T13" s="1027"/>
      <c r="U13" s="1027"/>
      <c r="V13" s="821"/>
      <c r="W13" s="1028" t="s">
        <v>450</v>
      </c>
      <c r="X13" s="1029"/>
      <c r="Y13" s="1030"/>
      <c r="Z13" s="1028" t="s">
        <v>441</v>
      </c>
      <c r="AA13" s="1029"/>
      <c r="AB13" s="1029"/>
      <c r="AC13" s="1030"/>
    </row>
    <row r="14" spans="2:29" ht="15" customHeight="1">
      <c r="B14" s="223"/>
      <c r="C14" s="1035" t="s">
        <v>440</v>
      </c>
      <c r="D14" s="1035"/>
      <c r="E14" s="1035"/>
      <c r="F14" s="1033" t="s">
        <v>447</v>
      </c>
      <c r="G14" s="1033"/>
      <c r="H14" s="1033"/>
      <c r="I14" s="1033"/>
      <c r="J14" s="1033"/>
      <c r="K14" s="1033"/>
      <c r="L14" s="1033"/>
      <c r="M14" s="1033"/>
      <c r="N14" s="1033"/>
      <c r="O14" s="1034"/>
      <c r="Q14" s="1026" t="s">
        <v>541</v>
      </c>
      <c r="R14" s="1027"/>
      <c r="S14" s="1027"/>
      <c r="T14" s="1027"/>
      <c r="U14" s="1027"/>
      <c r="V14" s="821"/>
      <c r="W14" s="1028" t="s">
        <v>450</v>
      </c>
      <c r="X14" s="1029"/>
      <c r="Y14" s="1030"/>
      <c r="Z14" s="1028" t="s">
        <v>441</v>
      </c>
      <c r="AA14" s="1029"/>
      <c r="AB14" s="1029"/>
      <c r="AC14" s="1030"/>
    </row>
    <row r="15" spans="2:29" ht="15" customHeight="1">
      <c r="B15" s="223"/>
      <c r="C15" s="1032" t="s">
        <v>438</v>
      </c>
      <c r="D15" s="1032"/>
      <c r="E15" s="1032"/>
      <c r="F15" s="1033" t="s">
        <v>446</v>
      </c>
      <c r="G15" s="1033"/>
      <c r="H15" s="1033"/>
      <c r="I15" s="1033"/>
      <c r="J15" s="1033"/>
      <c r="K15" s="1033"/>
      <c r="L15" s="1033"/>
      <c r="M15" s="1033"/>
      <c r="N15" s="1033"/>
      <c r="O15" s="1034"/>
      <c r="Q15" s="1026" t="s">
        <v>542</v>
      </c>
      <c r="R15" s="1027"/>
      <c r="S15" s="1027"/>
      <c r="T15" s="1027"/>
      <c r="U15" s="1027"/>
      <c r="V15" s="821"/>
      <c r="W15" s="1028" t="s">
        <v>445</v>
      </c>
      <c r="X15" s="1029"/>
      <c r="Y15" s="1030"/>
      <c r="Z15" s="1028" t="s">
        <v>441</v>
      </c>
      <c r="AA15" s="1029"/>
      <c r="AB15" s="1029"/>
      <c r="AC15" s="1030"/>
    </row>
    <row r="16" spans="2:29" ht="15" customHeight="1">
      <c r="B16" s="223"/>
      <c r="C16" s="292"/>
      <c r="D16" s="292"/>
      <c r="E16" s="292"/>
      <c r="F16" s="522"/>
      <c r="G16" s="522"/>
      <c r="H16" s="522"/>
      <c r="I16" s="522"/>
      <c r="J16" s="522"/>
      <c r="K16" s="522"/>
      <c r="L16" s="522"/>
      <c r="M16" s="522"/>
      <c r="N16" s="522"/>
      <c r="O16" s="523"/>
      <c r="Q16" s="1026" t="s">
        <v>543</v>
      </c>
      <c r="R16" s="1027"/>
      <c r="S16" s="1027"/>
      <c r="T16" s="1027"/>
      <c r="U16" s="1027"/>
      <c r="V16" s="821"/>
      <c r="W16" s="1028" t="s">
        <v>442</v>
      </c>
      <c r="X16" s="1029"/>
      <c r="Y16" s="1030"/>
      <c r="Z16" s="1028" t="s">
        <v>441</v>
      </c>
      <c r="AA16" s="1029"/>
      <c r="AB16" s="1029"/>
      <c r="AC16" s="1030"/>
    </row>
    <row r="17" spans="2:29" ht="15" customHeight="1">
      <c r="B17" s="288"/>
      <c r="C17" s="1037"/>
      <c r="D17" s="1037"/>
      <c r="E17" s="1037"/>
      <c r="F17" s="1038"/>
      <c r="G17" s="1038"/>
      <c r="H17" s="1038"/>
      <c r="I17" s="1038"/>
      <c r="J17" s="1038"/>
      <c r="K17" s="1038"/>
      <c r="L17" s="1038"/>
      <c r="M17" s="1038"/>
      <c r="N17" s="1038"/>
      <c r="O17" s="1039"/>
      <c r="Q17" s="1040" t="s">
        <v>544</v>
      </c>
      <c r="R17" s="1041"/>
      <c r="S17" s="1041"/>
      <c r="T17" s="1041"/>
      <c r="U17" s="1041"/>
      <c r="V17" s="859"/>
      <c r="W17" s="1042" t="s">
        <v>442</v>
      </c>
      <c r="X17" s="1043"/>
      <c r="Y17" s="1044"/>
      <c r="Z17" s="1042" t="s">
        <v>441</v>
      </c>
      <c r="AA17" s="1043"/>
      <c r="AB17" s="1043"/>
      <c r="AC17" s="1044"/>
    </row>
    <row r="18" spans="2:29" ht="3" customHeight="1">
      <c r="B18" s="222"/>
      <c r="C18" s="222"/>
      <c r="D18" s="222"/>
      <c r="E18" s="222"/>
      <c r="F18" s="222"/>
      <c r="G18" s="222"/>
      <c r="H18" s="222"/>
      <c r="I18" s="222"/>
      <c r="J18" s="222"/>
      <c r="K18" s="222"/>
      <c r="L18" s="222"/>
      <c r="M18" s="222"/>
      <c r="N18" s="222"/>
      <c r="O18" s="222"/>
      <c r="Q18" s="1045"/>
      <c r="R18" s="1045"/>
      <c r="S18" s="1045"/>
      <c r="T18" s="1045"/>
      <c r="U18" s="1045"/>
      <c r="V18" s="1045"/>
      <c r="W18" s="1024"/>
      <c r="X18" s="1024"/>
      <c r="Y18" s="1024"/>
      <c r="Z18" s="1024"/>
      <c r="AA18" s="1024"/>
      <c r="AB18" s="1024"/>
      <c r="AC18" s="1024"/>
    </row>
    <row r="19" spans="2:29" ht="18" customHeight="1">
      <c r="B19" s="1036" t="s">
        <v>462</v>
      </c>
      <c r="C19" s="1036"/>
      <c r="D19" s="1036"/>
      <c r="E19" s="1036"/>
      <c r="F19" s="1036"/>
      <c r="G19" s="1036"/>
      <c r="H19" s="1036"/>
      <c r="I19" s="1036"/>
      <c r="J19" s="1036"/>
      <c r="K19" s="1036"/>
      <c r="L19" s="1036"/>
      <c r="M19" s="1036"/>
      <c r="N19" s="1036"/>
      <c r="O19" s="1036"/>
      <c r="P19" s="373"/>
      <c r="Q19" s="1036" t="s">
        <v>461</v>
      </c>
      <c r="R19" s="1036"/>
      <c r="S19" s="1036"/>
      <c r="T19" s="1036"/>
      <c r="U19" s="1036"/>
      <c r="V19" s="1036"/>
      <c r="W19" s="1036"/>
      <c r="X19" s="1036"/>
      <c r="Y19" s="1036"/>
      <c r="Z19" s="1036"/>
      <c r="AA19" s="1036"/>
      <c r="AB19" s="1036"/>
      <c r="AC19" s="1036"/>
    </row>
    <row r="20" spans="2:29" ht="18" customHeight="1">
      <c r="B20" s="450" t="s">
        <v>559</v>
      </c>
    </row>
    <row r="21" spans="2:29" ht="15" customHeight="1">
      <c r="B21" s="1008" t="s">
        <v>460</v>
      </c>
      <c r="C21" s="1009"/>
      <c r="D21" s="1009"/>
      <c r="E21" s="1009"/>
      <c r="F21" s="1009"/>
      <c r="G21" s="1009"/>
      <c r="H21" s="1009"/>
      <c r="I21" s="1009"/>
      <c r="J21" s="1009"/>
      <c r="K21" s="1009"/>
      <c r="L21" s="1009"/>
      <c r="M21" s="1009"/>
      <c r="N21" s="1009"/>
      <c r="O21" s="1010"/>
      <c r="Q21" s="1011" t="s">
        <v>459</v>
      </c>
      <c r="R21" s="1012"/>
      <c r="S21" s="1012"/>
      <c r="T21" s="1012"/>
      <c r="U21" s="1012"/>
      <c r="V21" s="1012"/>
      <c r="W21" s="1012"/>
      <c r="X21" s="1012"/>
      <c r="Y21" s="1012"/>
      <c r="Z21" s="1012"/>
      <c r="AA21" s="1012"/>
      <c r="AB21" s="1012"/>
      <c r="AC21" s="1013"/>
    </row>
    <row r="22" spans="2:29" ht="15" customHeight="1">
      <c r="B22" s="1014" t="s">
        <v>458</v>
      </c>
      <c r="C22" s="1015"/>
      <c r="D22" s="1015"/>
      <c r="E22" s="1015"/>
      <c r="F22" s="1015"/>
      <c r="G22" s="1015"/>
      <c r="H22" s="1015"/>
      <c r="I22" s="1015"/>
      <c r="J22" s="1015"/>
      <c r="K22" s="1015"/>
      <c r="L22" s="1015"/>
      <c r="M22" s="1015"/>
      <c r="N22" s="1015"/>
      <c r="O22" s="1016"/>
      <c r="Q22" s="1017" t="s">
        <v>457</v>
      </c>
      <c r="R22" s="1017"/>
      <c r="S22" s="1017"/>
      <c r="T22" s="1017"/>
      <c r="U22" s="1017"/>
      <c r="V22" s="1017"/>
      <c r="W22" s="1017" t="s">
        <v>456</v>
      </c>
      <c r="X22" s="1017"/>
      <c r="Y22" s="1017"/>
      <c r="Z22" s="1017" t="s">
        <v>455</v>
      </c>
      <c r="AA22" s="1017"/>
      <c r="AB22" s="1017"/>
      <c r="AC22" s="1017"/>
    </row>
    <row r="23" spans="2:29" ht="15" customHeight="1">
      <c r="B23" s="1018" t="s">
        <v>454</v>
      </c>
      <c r="C23" s="1019"/>
      <c r="D23" s="1019"/>
      <c r="E23" s="1019"/>
      <c r="F23" s="1019"/>
      <c r="G23" s="1019"/>
      <c r="H23" s="1020" t="s">
        <v>452</v>
      </c>
      <c r="I23" s="1020"/>
      <c r="J23" s="1020"/>
      <c r="K23" s="1020"/>
      <c r="L23" s="1020"/>
      <c r="M23" s="1020"/>
      <c r="N23" s="1020"/>
      <c r="O23" s="1021"/>
      <c r="Q23" s="1022" t="s">
        <v>535</v>
      </c>
      <c r="R23" s="857"/>
      <c r="S23" s="857"/>
      <c r="T23" s="857"/>
      <c r="U23" s="857"/>
      <c r="V23" s="858"/>
      <c r="W23" s="1023" t="s">
        <v>445</v>
      </c>
      <c r="X23" s="1024"/>
      <c r="Y23" s="1025"/>
      <c r="Z23" s="1023" t="s">
        <v>441</v>
      </c>
      <c r="AA23" s="1024"/>
      <c r="AB23" s="1024"/>
      <c r="AC23" s="1025"/>
    </row>
    <row r="24" spans="2:29" ht="15" customHeight="1">
      <c r="B24" s="1018" t="s">
        <v>453</v>
      </c>
      <c r="C24" s="1019"/>
      <c r="D24" s="1019"/>
      <c r="E24" s="1019"/>
      <c r="F24" s="1019"/>
      <c r="G24" s="1019"/>
      <c r="H24" s="1020" t="s">
        <v>452</v>
      </c>
      <c r="I24" s="1020"/>
      <c r="J24" s="1020"/>
      <c r="K24" s="1020"/>
      <c r="L24" s="1020"/>
      <c r="M24" s="1020"/>
      <c r="N24" s="1020"/>
      <c r="O24" s="1021"/>
      <c r="Q24" s="1026" t="s">
        <v>536</v>
      </c>
      <c r="R24" s="1027"/>
      <c r="S24" s="1027"/>
      <c r="T24" s="1027"/>
      <c r="U24" s="1027"/>
      <c r="V24" s="821"/>
      <c r="W24" s="1028" t="s">
        <v>445</v>
      </c>
      <c r="X24" s="1029"/>
      <c r="Y24" s="1030"/>
      <c r="Z24" s="1028" t="s">
        <v>441</v>
      </c>
      <c r="AA24" s="1029"/>
      <c r="AB24" s="1029"/>
      <c r="AC24" s="1030"/>
    </row>
    <row r="25" spans="2:29" ht="15" customHeight="1">
      <c r="B25" s="1031" t="s">
        <v>451</v>
      </c>
      <c r="C25" s="1032"/>
      <c r="D25" s="1032"/>
      <c r="E25" s="1032"/>
      <c r="F25" s="1033" t="s">
        <v>583</v>
      </c>
      <c r="G25" s="1033"/>
      <c r="H25" s="1033"/>
      <c r="I25" s="1033"/>
      <c r="J25" s="1033"/>
      <c r="K25" s="1033"/>
      <c r="L25" s="1033"/>
      <c r="M25" s="1033"/>
      <c r="N25" s="1033"/>
      <c r="O25" s="1034"/>
      <c r="Q25" s="1026" t="s">
        <v>537</v>
      </c>
      <c r="R25" s="1027"/>
      <c r="S25" s="1027"/>
      <c r="T25" s="1027"/>
      <c r="U25" s="1027"/>
      <c r="V25" s="821"/>
      <c r="W25" s="1028" t="s">
        <v>442</v>
      </c>
      <c r="X25" s="1029"/>
      <c r="Y25" s="1030"/>
      <c r="Z25" s="1028" t="s">
        <v>441</v>
      </c>
      <c r="AA25" s="1029"/>
      <c r="AB25" s="1029"/>
      <c r="AC25" s="1030"/>
    </row>
    <row r="26" spans="2:29" ht="15" customHeight="1">
      <c r="B26" s="223"/>
      <c r="C26" s="1035" t="s">
        <v>440</v>
      </c>
      <c r="D26" s="1035"/>
      <c r="E26" s="1035"/>
      <c r="F26" s="1033" t="s">
        <v>447</v>
      </c>
      <c r="G26" s="1033"/>
      <c r="H26" s="1033"/>
      <c r="I26" s="1033"/>
      <c r="J26" s="1033"/>
      <c r="K26" s="1033"/>
      <c r="L26" s="1033"/>
      <c r="M26" s="1033"/>
      <c r="N26" s="1033"/>
      <c r="O26" s="1034"/>
      <c r="Q26" s="1026" t="s">
        <v>538</v>
      </c>
      <c r="R26" s="1027"/>
      <c r="S26" s="1027"/>
      <c r="T26" s="1027"/>
      <c r="U26" s="1027"/>
      <c r="V26" s="821"/>
      <c r="W26" s="1028" t="s">
        <v>450</v>
      </c>
      <c r="X26" s="1029"/>
      <c r="Y26" s="1030"/>
      <c r="Z26" s="1028" t="s">
        <v>441</v>
      </c>
      <c r="AA26" s="1029"/>
      <c r="AB26" s="1029"/>
      <c r="AC26" s="1030"/>
    </row>
    <row r="27" spans="2:29" ht="15" customHeight="1">
      <c r="B27" s="223"/>
      <c r="C27" s="1032" t="s">
        <v>438</v>
      </c>
      <c r="D27" s="1032"/>
      <c r="E27" s="1032"/>
      <c r="F27" s="1033" t="s">
        <v>446</v>
      </c>
      <c r="G27" s="1033"/>
      <c r="H27" s="1033"/>
      <c r="I27" s="1033"/>
      <c r="J27" s="1033"/>
      <c r="K27" s="1033"/>
      <c r="L27" s="1033"/>
      <c r="M27" s="1033"/>
      <c r="N27" s="1033"/>
      <c r="O27" s="1034"/>
      <c r="Q27" s="1026" t="s">
        <v>539</v>
      </c>
      <c r="R27" s="1027"/>
      <c r="S27" s="1027"/>
      <c r="T27" s="1027"/>
      <c r="U27" s="1027"/>
      <c r="V27" s="821"/>
      <c r="W27" s="1028" t="s">
        <v>450</v>
      </c>
      <c r="X27" s="1029"/>
      <c r="Y27" s="1030"/>
      <c r="Z27" s="1028" t="s">
        <v>441</v>
      </c>
      <c r="AA27" s="1029"/>
      <c r="AB27" s="1029"/>
      <c r="AC27" s="1030"/>
    </row>
    <row r="28" spans="2:29" ht="15" customHeight="1">
      <c r="B28" s="1031" t="s">
        <v>449</v>
      </c>
      <c r="C28" s="1032"/>
      <c r="D28" s="1032"/>
      <c r="E28" s="1032"/>
      <c r="F28" s="1033" t="s">
        <v>584</v>
      </c>
      <c r="G28" s="1033"/>
      <c r="H28" s="1033"/>
      <c r="I28" s="1033"/>
      <c r="J28" s="1033"/>
      <c r="K28" s="1033"/>
      <c r="L28" s="1033"/>
      <c r="M28" s="1033"/>
      <c r="N28" s="1033"/>
      <c r="O28" s="1034"/>
      <c r="Q28" s="1026" t="s">
        <v>540</v>
      </c>
      <c r="R28" s="1027"/>
      <c r="S28" s="1027"/>
      <c r="T28" s="1027"/>
      <c r="U28" s="1027"/>
      <c r="V28" s="821"/>
      <c r="W28" s="1028" t="s">
        <v>450</v>
      </c>
      <c r="X28" s="1029"/>
      <c r="Y28" s="1030"/>
      <c r="Z28" s="1028" t="s">
        <v>441</v>
      </c>
      <c r="AA28" s="1029"/>
      <c r="AB28" s="1029"/>
      <c r="AC28" s="1030"/>
    </row>
    <row r="29" spans="2:29" ht="15" customHeight="1">
      <c r="B29" s="223"/>
      <c r="C29" s="1035" t="s">
        <v>440</v>
      </c>
      <c r="D29" s="1035"/>
      <c r="E29" s="1035"/>
      <c r="F29" s="1033" t="s">
        <v>447</v>
      </c>
      <c r="G29" s="1033"/>
      <c r="H29" s="1033"/>
      <c r="I29" s="1033"/>
      <c r="J29" s="1033"/>
      <c r="K29" s="1033"/>
      <c r="L29" s="1033"/>
      <c r="M29" s="1033"/>
      <c r="N29" s="1033"/>
      <c r="O29" s="1034"/>
      <c r="Q29" s="1026" t="s">
        <v>541</v>
      </c>
      <c r="R29" s="1027"/>
      <c r="S29" s="1027"/>
      <c r="T29" s="1027"/>
      <c r="U29" s="1027"/>
      <c r="V29" s="821"/>
      <c r="W29" s="1028" t="s">
        <v>450</v>
      </c>
      <c r="X29" s="1029"/>
      <c r="Y29" s="1030"/>
      <c r="Z29" s="1028" t="s">
        <v>441</v>
      </c>
      <c r="AA29" s="1029"/>
      <c r="AB29" s="1029"/>
      <c r="AC29" s="1030"/>
    </row>
    <row r="30" spans="2:29" ht="15" customHeight="1">
      <c r="B30" s="223"/>
      <c r="C30" s="1032" t="s">
        <v>438</v>
      </c>
      <c r="D30" s="1032"/>
      <c r="E30" s="1032"/>
      <c r="F30" s="1033" t="s">
        <v>582</v>
      </c>
      <c r="G30" s="1033"/>
      <c r="H30" s="1033"/>
      <c r="I30" s="1033"/>
      <c r="J30" s="1033"/>
      <c r="K30" s="1033"/>
      <c r="L30" s="1033"/>
      <c r="M30" s="1033"/>
      <c r="N30" s="1033"/>
      <c r="O30" s="1034"/>
      <c r="Q30" s="1026" t="s">
        <v>542</v>
      </c>
      <c r="R30" s="1027"/>
      <c r="S30" s="1027"/>
      <c r="T30" s="1027"/>
      <c r="U30" s="1027"/>
      <c r="V30" s="821"/>
      <c r="W30" s="1028" t="s">
        <v>445</v>
      </c>
      <c r="X30" s="1029"/>
      <c r="Y30" s="1030"/>
      <c r="Z30" s="1028" t="s">
        <v>441</v>
      </c>
      <c r="AA30" s="1029"/>
      <c r="AB30" s="1029"/>
      <c r="AC30" s="1030"/>
    </row>
    <row r="31" spans="2:29" ht="15" customHeight="1">
      <c r="B31" s="1031" t="s">
        <v>444</v>
      </c>
      <c r="C31" s="1032"/>
      <c r="D31" s="1032"/>
      <c r="E31" s="1032"/>
      <c r="F31" s="1033" t="s">
        <v>443</v>
      </c>
      <c r="G31" s="1033"/>
      <c r="H31" s="1033"/>
      <c r="I31" s="1033"/>
      <c r="J31" s="1033"/>
      <c r="K31" s="1033"/>
      <c r="L31" s="1033"/>
      <c r="M31" s="1033"/>
      <c r="N31" s="1033"/>
      <c r="O31" s="1034"/>
      <c r="Q31" s="1026" t="s">
        <v>543</v>
      </c>
      <c r="R31" s="1027"/>
      <c r="S31" s="1027"/>
      <c r="T31" s="1027"/>
      <c r="U31" s="1027"/>
      <c r="V31" s="821"/>
      <c r="W31" s="1028" t="s">
        <v>442</v>
      </c>
      <c r="X31" s="1029"/>
      <c r="Y31" s="1030"/>
      <c r="Z31" s="1028" t="s">
        <v>441</v>
      </c>
      <c r="AA31" s="1029"/>
      <c r="AB31" s="1029"/>
      <c r="AC31" s="1030"/>
    </row>
    <row r="32" spans="2:29" ht="15" customHeight="1">
      <c r="B32" s="223"/>
      <c r="C32" s="1035" t="s">
        <v>440</v>
      </c>
      <c r="D32" s="1035"/>
      <c r="E32" s="1035"/>
      <c r="F32" s="1033" t="s">
        <v>439</v>
      </c>
      <c r="G32" s="1033"/>
      <c r="H32" s="1033"/>
      <c r="I32" s="1033"/>
      <c r="J32" s="1033"/>
      <c r="K32" s="1033"/>
      <c r="L32" s="1033"/>
      <c r="M32" s="1033"/>
      <c r="N32" s="1033"/>
      <c r="O32" s="1034"/>
      <c r="Q32" s="1026" t="s">
        <v>544</v>
      </c>
      <c r="R32" s="1027"/>
      <c r="S32" s="1027"/>
      <c r="T32" s="1027"/>
      <c r="U32" s="1027"/>
      <c r="V32" s="821"/>
      <c r="W32" s="1028" t="s">
        <v>442</v>
      </c>
      <c r="X32" s="1029"/>
      <c r="Y32" s="1030"/>
      <c r="Z32" s="1028" t="s">
        <v>441</v>
      </c>
      <c r="AA32" s="1029"/>
      <c r="AB32" s="1029"/>
      <c r="AC32" s="1030"/>
    </row>
    <row r="33" spans="2:29" ht="15" customHeight="1">
      <c r="B33" s="288"/>
      <c r="C33" s="1037" t="s">
        <v>438</v>
      </c>
      <c r="D33" s="1037"/>
      <c r="E33" s="1037"/>
      <c r="F33" s="1038" t="s">
        <v>437</v>
      </c>
      <c r="G33" s="1038"/>
      <c r="H33" s="1038"/>
      <c r="I33" s="1038"/>
      <c r="J33" s="1038"/>
      <c r="K33" s="1038"/>
      <c r="L33" s="1038"/>
      <c r="M33" s="1038"/>
      <c r="N33" s="1038"/>
      <c r="O33" s="1039"/>
      <c r="Q33" s="1048"/>
      <c r="R33" s="1048"/>
      <c r="S33" s="1048"/>
      <c r="T33" s="1048"/>
      <c r="U33" s="1048"/>
      <c r="V33" s="1048"/>
      <c r="W33" s="1049"/>
      <c r="X33" s="1049"/>
      <c r="Y33" s="1049"/>
      <c r="Z33" s="1049"/>
      <c r="AA33" s="1049"/>
      <c r="AB33" s="1049"/>
      <c r="AC33" s="1049"/>
    </row>
    <row r="34" spans="2:29" ht="12.95" customHeight="1">
      <c r="B34" s="524" t="s">
        <v>723</v>
      </c>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row>
    <row r="35" spans="2:29" ht="12.95" customHeight="1">
      <c r="B35" s="524" t="s">
        <v>724</v>
      </c>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row>
    <row r="36" spans="2:29" ht="12.95" customHeight="1">
      <c r="B36" s="524" t="s">
        <v>725</v>
      </c>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row>
    <row r="37" spans="2:29" ht="12.95" customHeight="1">
      <c r="B37" s="524" t="s">
        <v>726</v>
      </c>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row>
    <row r="38" spans="2:29" ht="12.95" customHeight="1">
      <c r="B38" s="524" t="s">
        <v>727</v>
      </c>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row>
    <row r="39" spans="2:29" ht="12.95" customHeight="1">
      <c r="B39" s="1046" t="s">
        <v>746</v>
      </c>
      <c r="C39" s="600"/>
      <c r="D39" s="600"/>
      <c r="E39" s="600"/>
      <c r="F39" s="600"/>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row>
    <row r="40" spans="2:29" ht="12.95" customHeight="1">
      <c r="B40" s="524"/>
      <c r="C40" s="525" t="s">
        <v>436</v>
      </c>
      <c r="D40" s="525"/>
      <c r="E40" s="525"/>
      <c r="F40" s="525"/>
      <c r="G40" s="525"/>
      <c r="H40" s="525"/>
      <c r="I40" s="525"/>
      <c r="J40" s="525"/>
      <c r="K40" s="525"/>
      <c r="L40" s="525"/>
      <c r="M40" s="525"/>
      <c r="N40" s="525"/>
      <c r="O40" s="525"/>
      <c r="P40" s="525"/>
      <c r="Q40" s="525"/>
      <c r="R40" s="525"/>
      <c r="S40" s="525" t="s">
        <v>435</v>
      </c>
      <c r="T40" s="525"/>
      <c r="U40" s="525"/>
      <c r="V40" s="525"/>
      <c r="W40" s="525"/>
      <c r="X40" s="525"/>
      <c r="Y40" s="525"/>
      <c r="Z40" s="525"/>
      <c r="AA40" s="525"/>
      <c r="AB40" s="525"/>
      <c r="AC40" s="525"/>
    </row>
    <row r="41" spans="2:29" ht="12.95" customHeight="1">
      <c r="B41" s="524"/>
      <c r="C41" s="525" t="s">
        <v>434</v>
      </c>
      <c r="D41" s="525"/>
      <c r="E41" s="525"/>
      <c r="F41" s="525"/>
      <c r="G41" s="525"/>
      <c r="H41" s="525"/>
      <c r="I41" s="525"/>
      <c r="J41" s="525"/>
      <c r="K41" s="525"/>
      <c r="L41" s="525"/>
      <c r="M41" s="525"/>
      <c r="N41" s="525"/>
      <c r="O41" s="525"/>
      <c r="P41" s="525"/>
      <c r="Q41" s="525"/>
      <c r="R41" s="525"/>
      <c r="S41" s="525" t="s">
        <v>433</v>
      </c>
      <c r="T41" s="525"/>
      <c r="U41" s="525"/>
      <c r="V41" s="525"/>
      <c r="W41" s="525"/>
      <c r="X41" s="525"/>
      <c r="Y41" s="525"/>
      <c r="Z41" s="525"/>
      <c r="AA41" s="525"/>
      <c r="AB41" s="525"/>
      <c r="AC41" s="525"/>
    </row>
    <row r="42" spans="2:29" ht="12.95" customHeight="1">
      <c r="B42" s="524"/>
      <c r="C42" s="525" t="s">
        <v>432</v>
      </c>
      <c r="D42" s="525"/>
      <c r="E42" s="525"/>
      <c r="F42" s="525"/>
      <c r="G42" s="525"/>
      <c r="H42" s="525"/>
      <c r="I42" s="525"/>
      <c r="J42" s="525"/>
      <c r="K42" s="525"/>
      <c r="L42" s="525"/>
      <c r="M42" s="525"/>
      <c r="N42" s="525"/>
      <c r="O42" s="525"/>
      <c r="P42" s="525"/>
      <c r="Q42" s="525"/>
      <c r="R42" s="525"/>
      <c r="S42" s="525" t="s">
        <v>431</v>
      </c>
      <c r="T42" s="525"/>
      <c r="U42" s="525"/>
      <c r="V42" s="525"/>
      <c r="W42" s="525"/>
      <c r="X42" s="525"/>
      <c r="Y42" s="525"/>
      <c r="Z42" s="525"/>
      <c r="AA42" s="525"/>
      <c r="AB42" s="525"/>
      <c r="AC42" s="525"/>
    </row>
    <row r="43" spans="2:29" ht="12.95" customHeight="1">
      <c r="B43" s="524"/>
      <c r="C43" s="525" t="s">
        <v>430</v>
      </c>
      <c r="D43" s="525"/>
      <c r="E43" s="525"/>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row>
    <row r="44" spans="2:29" ht="12.95" customHeight="1">
      <c r="B44" s="524" t="s">
        <v>728</v>
      </c>
      <c r="C44" s="1046" t="s">
        <v>729</v>
      </c>
      <c r="D44" s="1046"/>
      <c r="E44" s="1046"/>
      <c r="F44" s="1046"/>
      <c r="G44" s="1046"/>
      <c r="H44" s="1046"/>
      <c r="I44" s="525"/>
      <c r="J44" s="525"/>
      <c r="K44" s="525"/>
      <c r="L44" s="525"/>
      <c r="M44" s="525"/>
      <c r="N44" s="525"/>
      <c r="O44" s="525"/>
      <c r="P44" s="525"/>
      <c r="Q44" s="525"/>
      <c r="R44" s="525"/>
      <c r="S44" s="525"/>
      <c r="T44" s="525"/>
      <c r="U44" s="525"/>
      <c r="V44" s="525"/>
      <c r="W44" s="525"/>
      <c r="X44" s="525"/>
      <c r="Y44" s="525"/>
      <c r="Z44" s="525"/>
      <c r="AA44" s="525"/>
      <c r="AB44" s="525"/>
      <c r="AC44" s="525"/>
    </row>
    <row r="45" spans="2:29" ht="12.95" customHeight="1">
      <c r="B45" s="524"/>
      <c r="C45" s="524"/>
      <c r="D45" s="525" t="s">
        <v>730</v>
      </c>
      <c r="E45" s="525"/>
      <c r="F45" s="525"/>
      <c r="G45" s="525"/>
      <c r="H45" s="525"/>
      <c r="I45" s="525"/>
      <c r="J45" s="525"/>
      <c r="K45" s="525"/>
      <c r="L45" s="525"/>
      <c r="M45" s="525"/>
      <c r="N45" s="525"/>
      <c r="O45" s="525"/>
      <c r="P45" s="525"/>
      <c r="Q45" s="525"/>
      <c r="R45" s="525"/>
      <c r="S45" s="1047" t="s">
        <v>429</v>
      </c>
      <c r="T45" s="1047"/>
      <c r="U45" s="1047"/>
      <c r="V45" s="1047"/>
      <c r="W45" s="1047"/>
      <c r="X45" s="1047"/>
      <c r="Y45" s="1047"/>
      <c r="Z45" s="1047"/>
      <c r="AA45" s="1047"/>
      <c r="AB45" s="1047"/>
      <c r="AC45" s="1047"/>
    </row>
    <row r="46" spans="2:29" ht="12.95" customHeight="1">
      <c r="B46" s="524"/>
      <c r="C46" s="524"/>
      <c r="D46" s="525" t="s">
        <v>731</v>
      </c>
      <c r="E46" s="525"/>
      <c r="F46" s="525"/>
      <c r="G46" s="525"/>
      <c r="H46" s="525"/>
      <c r="I46" s="525"/>
      <c r="J46" s="525"/>
      <c r="K46" s="525"/>
      <c r="L46" s="525"/>
      <c r="M46" s="525"/>
      <c r="N46" s="525"/>
      <c r="O46" s="525"/>
      <c r="P46" s="525"/>
      <c r="Q46" s="525"/>
      <c r="R46" s="525"/>
      <c r="S46" s="1047" t="s">
        <v>428</v>
      </c>
      <c r="T46" s="1047"/>
      <c r="U46" s="1047"/>
      <c r="V46" s="1047"/>
      <c r="W46" s="1047"/>
      <c r="X46" s="1047"/>
      <c r="Y46" s="1047"/>
      <c r="Z46" s="1047"/>
      <c r="AA46" s="1047"/>
      <c r="AB46" s="1047"/>
      <c r="AC46" s="1047"/>
    </row>
    <row r="47" spans="2:29" ht="12.95" customHeight="1">
      <c r="B47" s="524" t="s">
        <v>732</v>
      </c>
      <c r="C47" s="525" t="s">
        <v>733</v>
      </c>
      <c r="D47" s="525"/>
      <c r="E47" s="525"/>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row>
    <row r="48" spans="2:29" ht="12.95" customHeight="1">
      <c r="B48" s="524"/>
      <c r="C48" s="525" t="s">
        <v>641</v>
      </c>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row>
    <row r="49" spans="2:29" ht="12.95" customHeight="1">
      <c r="B49" s="524" t="s">
        <v>734</v>
      </c>
      <c r="C49" s="524"/>
      <c r="D49" s="524"/>
      <c r="E49" s="524"/>
      <c r="F49" s="524"/>
      <c r="G49" s="524"/>
      <c r="H49" s="524"/>
      <c r="I49" s="524"/>
      <c r="J49" s="524"/>
      <c r="K49" s="524"/>
      <c r="L49" s="524"/>
      <c r="M49" s="524"/>
      <c r="N49" s="524"/>
      <c r="O49" s="524"/>
      <c r="P49" s="524"/>
      <c r="Q49" s="524"/>
      <c r="R49" s="524"/>
      <c r="S49" s="524"/>
      <c r="T49" s="524"/>
      <c r="U49" s="524"/>
      <c r="V49" s="524"/>
      <c r="W49" s="524"/>
      <c r="X49" s="524"/>
      <c r="Y49" s="524"/>
      <c r="Z49" s="524"/>
      <c r="AA49" s="524"/>
      <c r="AB49" s="524"/>
      <c r="AC49" s="524"/>
    </row>
    <row r="50" spans="2:29" ht="12.95" customHeight="1">
      <c r="B50" s="1046" t="s">
        <v>735</v>
      </c>
      <c r="C50" s="1046"/>
      <c r="D50" s="1046"/>
      <c r="E50" s="1046"/>
      <c r="F50" s="1046"/>
      <c r="G50" s="1046"/>
      <c r="H50" s="1046"/>
      <c r="I50" s="1046"/>
      <c r="J50" s="1046"/>
      <c r="K50" s="1046"/>
      <c r="L50" s="1046"/>
      <c r="M50" s="1046"/>
      <c r="N50" s="1046"/>
      <c r="O50" s="1046"/>
      <c r="P50" s="1046"/>
      <c r="Q50" s="1046"/>
      <c r="R50" s="1046"/>
      <c r="S50" s="1046"/>
      <c r="T50" s="1046"/>
      <c r="U50" s="1046"/>
      <c r="V50" s="1046"/>
      <c r="W50" s="1046"/>
      <c r="X50" s="1046"/>
      <c r="Y50" s="1046"/>
      <c r="Z50" s="1046"/>
      <c r="AA50" s="1046"/>
      <c r="AB50" s="1046"/>
      <c r="AC50" s="1046"/>
    </row>
    <row r="51" spans="2:29" ht="12.95" customHeight="1">
      <c r="B51" s="524"/>
      <c r="C51" s="525" t="s">
        <v>736</v>
      </c>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row>
    <row r="52" spans="2:29" ht="12.95" customHeight="1">
      <c r="B52" s="1046" t="s">
        <v>737</v>
      </c>
      <c r="C52" s="1046"/>
      <c r="D52" s="1046"/>
      <c r="E52" s="1046"/>
      <c r="F52" s="1046"/>
      <c r="G52" s="1046"/>
      <c r="H52" s="1046"/>
      <c r="I52" s="1046"/>
      <c r="J52" s="1046"/>
      <c r="K52" s="1046"/>
      <c r="L52" s="1046"/>
      <c r="M52" s="526"/>
      <c r="N52" s="526"/>
      <c r="O52" s="526"/>
      <c r="P52" s="526"/>
      <c r="Q52" s="526"/>
      <c r="R52" s="526"/>
      <c r="S52" s="526"/>
      <c r="T52" s="526"/>
      <c r="U52" s="526"/>
      <c r="V52" s="526"/>
      <c r="W52" s="526"/>
      <c r="X52" s="526"/>
      <c r="Y52" s="526"/>
      <c r="Z52" s="526"/>
      <c r="AA52" s="526"/>
      <c r="AB52" s="526"/>
      <c r="AC52" s="526"/>
    </row>
    <row r="53" spans="2:29" ht="12.95" customHeight="1">
      <c r="B53" s="524"/>
      <c r="C53" s="525" t="s">
        <v>738</v>
      </c>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row>
    <row r="54" spans="2:29" ht="12.95" customHeight="1">
      <c r="B54" s="524"/>
      <c r="C54" s="525" t="s">
        <v>739</v>
      </c>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row>
    <row r="55" spans="2:29" ht="12.95" customHeight="1">
      <c r="B55" s="524"/>
      <c r="C55" s="525" t="s">
        <v>740</v>
      </c>
      <c r="D55" s="525"/>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row>
    <row r="56" spans="2:29" ht="12.95" customHeight="1">
      <c r="B56" s="527" t="s">
        <v>741</v>
      </c>
      <c r="C56" s="528"/>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row>
    <row r="57" spans="2:29" ht="12.95" customHeight="1">
      <c r="B57"/>
      <c r="C57" s="525" t="s">
        <v>742</v>
      </c>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row>
    <row r="58" spans="2:29" ht="12.95" customHeight="1">
      <c r="B58"/>
      <c r="C58" s="525" t="s">
        <v>743</v>
      </c>
      <c r="D58" s="529"/>
      <c r="E58" s="529"/>
      <c r="F58" s="529"/>
      <c r="G58" s="529"/>
      <c r="H58" s="529"/>
      <c r="I58" s="529"/>
      <c r="J58" s="529"/>
      <c r="K58" s="529"/>
      <c r="L58" s="529"/>
      <c r="M58" s="529"/>
      <c r="N58" s="529"/>
      <c r="O58" s="529"/>
      <c r="P58" s="529"/>
      <c r="Q58" s="529"/>
      <c r="R58" s="529"/>
      <c r="S58" s="529"/>
      <c r="T58" s="529"/>
      <c r="U58" s="529"/>
      <c r="V58" s="529"/>
      <c r="W58" s="529"/>
      <c r="X58" s="529"/>
      <c r="Y58" s="529"/>
      <c r="Z58" s="529"/>
      <c r="AA58" s="529"/>
      <c r="AB58" s="529"/>
      <c r="AC58" s="529"/>
    </row>
    <row r="59" spans="2:29" ht="12.95" customHeight="1">
      <c r="B59"/>
      <c r="C59" s="525" t="s">
        <v>744</v>
      </c>
      <c r="D59" s="529"/>
      <c r="E59" s="529"/>
      <c r="F59" s="529"/>
      <c r="G59" s="529"/>
      <c r="H59" s="529"/>
      <c r="I59" s="529"/>
      <c r="J59" s="529"/>
      <c r="K59" s="529"/>
      <c r="L59" s="529"/>
      <c r="M59" s="529"/>
      <c r="N59" s="529"/>
      <c r="O59" s="529"/>
      <c r="P59" s="529"/>
      <c r="Q59" s="529"/>
      <c r="R59" s="529"/>
      <c r="S59" s="529"/>
      <c r="T59" s="529"/>
      <c r="U59" s="529"/>
      <c r="V59" s="529"/>
      <c r="W59" s="529"/>
      <c r="X59" s="529"/>
      <c r="Y59" s="529"/>
      <c r="Z59" s="529"/>
      <c r="AA59" s="529"/>
      <c r="AB59" s="529"/>
      <c r="AC59" s="529"/>
    </row>
    <row r="60" spans="2:29" ht="12.95" customHeight="1">
      <c r="B60" s="530" t="s">
        <v>745</v>
      </c>
      <c r="C60" s="524"/>
      <c r="D60" s="524"/>
      <c r="E60" s="524"/>
      <c r="F60" s="524"/>
      <c r="G60" s="524"/>
      <c r="H60" s="524"/>
      <c r="I60" s="524"/>
      <c r="J60" s="524"/>
      <c r="K60" s="524"/>
      <c r="L60" s="524"/>
      <c r="M60" s="524"/>
      <c r="N60" s="524"/>
      <c r="O60" s="524"/>
      <c r="P60" s="524"/>
      <c r="Q60" s="524"/>
      <c r="R60" s="524"/>
      <c r="S60" s="524"/>
      <c r="T60" s="524"/>
      <c r="U60" s="524"/>
      <c r="V60" s="524"/>
      <c r="W60" s="525"/>
      <c r="X60" s="525"/>
      <c r="Y60" s="525"/>
      <c r="Z60" s="525"/>
      <c r="AA60" s="525"/>
      <c r="AB60" s="525"/>
      <c r="AC60" s="525"/>
    </row>
    <row r="61" spans="2:29" ht="12" customHeight="1"/>
    <row r="62" spans="2:29" ht="12" customHeight="1"/>
    <row r="63" spans="2:29" ht="12" customHeight="1"/>
    <row r="64" spans="2:29" ht="12" customHeight="1"/>
    <row r="65" ht="12" customHeight="1"/>
    <row r="66" ht="12" customHeight="1"/>
    <row r="67" ht="12" customHeight="1"/>
    <row r="68" ht="12" customHeight="1"/>
    <row r="69" ht="12" customHeight="1"/>
    <row r="70" ht="12" customHeight="1"/>
  </sheetData>
  <mergeCells count="131">
    <mergeCell ref="B39:F39"/>
    <mergeCell ref="C44:H44"/>
    <mergeCell ref="S45:AC45"/>
    <mergeCell ref="S46:AC46"/>
    <mergeCell ref="B50:AC50"/>
    <mergeCell ref="B52:L52"/>
    <mergeCell ref="C33:E33"/>
    <mergeCell ref="F33:O33"/>
    <mergeCell ref="Q33:V33"/>
    <mergeCell ref="W33:Y33"/>
    <mergeCell ref="Z33:AC33"/>
    <mergeCell ref="B31:E31"/>
    <mergeCell ref="F31:O31"/>
    <mergeCell ref="Q31:V31"/>
    <mergeCell ref="W31:Y31"/>
    <mergeCell ref="Z31:AC31"/>
    <mergeCell ref="C32:E32"/>
    <mergeCell ref="F32:O32"/>
    <mergeCell ref="Q32:V32"/>
    <mergeCell ref="W32:Y32"/>
    <mergeCell ref="Z32:AC32"/>
    <mergeCell ref="C29:E29"/>
    <mergeCell ref="F29:O29"/>
    <mergeCell ref="Q29:V29"/>
    <mergeCell ref="W29:Y29"/>
    <mergeCell ref="Z29:AC29"/>
    <mergeCell ref="C30:E30"/>
    <mergeCell ref="F30:O30"/>
    <mergeCell ref="Q30:V30"/>
    <mergeCell ref="W30:Y30"/>
    <mergeCell ref="Z30:AC30"/>
    <mergeCell ref="C27:E27"/>
    <mergeCell ref="F27:O27"/>
    <mergeCell ref="Q27:V27"/>
    <mergeCell ref="W27:Y27"/>
    <mergeCell ref="Z27:AC27"/>
    <mergeCell ref="B28:E28"/>
    <mergeCell ref="F28:O28"/>
    <mergeCell ref="Q28:V28"/>
    <mergeCell ref="W28:Y28"/>
    <mergeCell ref="Z28:AC28"/>
    <mergeCell ref="B25:E25"/>
    <mergeCell ref="F25:O25"/>
    <mergeCell ref="Q25:V25"/>
    <mergeCell ref="W25:Y25"/>
    <mergeCell ref="Z25:AC25"/>
    <mergeCell ref="C26:E26"/>
    <mergeCell ref="F26:O26"/>
    <mergeCell ref="Q26:V26"/>
    <mergeCell ref="W26:Y26"/>
    <mergeCell ref="Z26:AC26"/>
    <mergeCell ref="B23:G23"/>
    <mergeCell ref="H23:O23"/>
    <mergeCell ref="Q23:V23"/>
    <mergeCell ref="W23:Y23"/>
    <mergeCell ref="Z23:AC23"/>
    <mergeCell ref="B24:G24"/>
    <mergeCell ref="H24:O24"/>
    <mergeCell ref="Q24:V24"/>
    <mergeCell ref="W24:Y24"/>
    <mergeCell ref="Z24:AC24"/>
    <mergeCell ref="B19:O19"/>
    <mergeCell ref="Q19:AC19"/>
    <mergeCell ref="B21:O21"/>
    <mergeCell ref="Q21:AC21"/>
    <mergeCell ref="B22:O22"/>
    <mergeCell ref="Q22:V22"/>
    <mergeCell ref="W22:Y22"/>
    <mergeCell ref="Z22:AC22"/>
    <mergeCell ref="C17:E17"/>
    <mergeCell ref="F17:O17"/>
    <mergeCell ref="Q17:V17"/>
    <mergeCell ref="W17:Y17"/>
    <mergeCell ref="Z17:AC17"/>
    <mergeCell ref="Q18:V18"/>
    <mergeCell ref="W18:Y18"/>
    <mergeCell ref="Z18:AC18"/>
    <mergeCell ref="Q16:V16"/>
    <mergeCell ref="W16:Y16"/>
    <mergeCell ref="Z16:AC16"/>
    <mergeCell ref="B13:E13"/>
    <mergeCell ref="F13:O13"/>
    <mergeCell ref="Q13:V13"/>
    <mergeCell ref="W13:Y13"/>
    <mergeCell ref="Z13:AC13"/>
    <mergeCell ref="C14:E14"/>
    <mergeCell ref="F14:O14"/>
    <mergeCell ref="Q14:V14"/>
    <mergeCell ref="W14:Y14"/>
    <mergeCell ref="Z14:AC14"/>
    <mergeCell ref="C12:E12"/>
    <mergeCell ref="F12:O12"/>
    <mergeCell ref="Q12:V12"/>
    <mergeCell ref="W12:Y12"/>
    <mergeCell ref="Z12:AC12"/>
    <mergeCell ref="C15:E15"/>
    <mergeCell ref="F15:O15"/>
    <mergeCell ref="Q15:V15"/>
    <mergeCell ref="W15:Y15"/>
    <mergeCell ref="Z15:AC15"/>
    <mergeCell ref="B10:E10"/>
    <mergeCell ref="F10:O10"/>
    <mergeCell ref="Q10:V10"/>
    <mergeCell ref="W10:Y10"/>
    <mergeCell ref="Z10:AC10"/>
    <mergeCell ref="C11:E11"/>
    <mergeCell ref="F11:O11"/>
    <mergeCell ref="Q11:V11"/>
    <mergeCell ref="W11:Y11"/>
    <mergeCell ref="Z11:AC11"/>
    <mergeCell ref="B8:G8"/>
    <mergeCell ref="H8:O8"/>
    <mergeCell ref="Q8:V8"/>
    <mergeCell ref="W8:Y8"/>
    <mergeCell ref="Z8:AC8"/>
    <mergeCell ref="B9:G9"/>
    <mergeCell ref="H9:O9"/>
    <mergeCell ref="Q9:V9"/>
    <mergeCell ref="W9:Y9"/>
    <mergeCell ref="Z9:AC9"/>
    <mergeCell ref="B1:AC1"/>
    <mergeCell ref="B3:D3"/>
    <mergeCell ref="E3:N3"/>
    <mergeCell ref="Q3:T3"/>
    <mergeCell ref="U3:AC3"/>
    <mergeCell ref="B6:O6"/>
    <mergeCell ref="Q6:AC6"/>
    <mergeCell ref="B7:O7"/>
    <mergeCell ref="Q7:V7"/>
    <mergeCell ref="W7:Y7"/>
    <mergeCell ref="Z7:AC7"/>
  </mergeCells>
  <phoneticPr fontId="3"/>
  <printOptions horizontalCentered="1" verticalCentered="1"/>
  <pageMargins left="0.59055118110236227" right="0.59055118110236227" top="0.59055118110236227" bottom="0.59055118110236227" header="0.31496062992125984" footer="0.31496062992125984"/>
  <pageSetup paperSize="9" scale="99" firstPageNumber="71" fitToWidth="0" orientation="portrait" useFirstPageNumber="1" r:id="rId1"/>
  <headerFooter>
    <oddFooter>&amp;C&amp;"ＭＳ ゴシック,標準"&amp;10- &amp;P -&amp;R&amp;"ＭＳ 明朝,標準"&amp;6&lt;E&gt;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pageSetUpPr fitToPage="1"/>
  </sheetPr>
  <dimension ref="A1:AG55"/>
  <sheetViews>
    <sheetView view="pageLayout" topLeftCell="A31" zoomScaleNormal="85" workbookViewId="0">
      <selection activeCell="Q51" sqref="Q51"/>
    </sheetView>
  </sheetViews>
  <sheetFormatPr defaultRowHeight="13.5"/>
  <cols>
    <col min="1" max="45" width="2.625" customWidth="1"/>
  </cols>
  <sheetData>
    <row r="1" spans="1:33">
      <c r="A1" s="469" t="s">
        <v>367</v>
      </c>
    </row>
    <row r="2" spans="1:33" ht="22.5" customHeight="1" thickBot="1">
      <c r="A2" s="1050" t="s">
        <v>368</v>
      </c>
      <c r="B2" s="1050"/>
      <c r="C2" s="1050"/>
      <c r="D2" s="1050"/>
      <c r="E2" s="1050"/>
      <c r="F2" s="1050"/>
      <c r="G2" s="1050"/>
      <c r="H2" s="1050"/>
      <c r="I2" s="1050"/>
      <c r="J2" s="1050"/>
      <c r="K2" s="1050"/>
      <c r="L2" s="1050"/>
      <c r="M2" s="1050"/>
      <c r="N2" s="1050"/>
      <c r="O2" s="1050"/>
      <c r="P2" s="1050"/>
      <c r="Q2" s="1050"/>
      <c r="R2" s="1050"/>
      <c r="S2" s="1050"/>
      <c r="T2" s="1050"/>
      <c r="U2" s="1050"/>
      <c r="V2" s="1050"/>
      <c r="W2" s="1050"/>
      <c r="X2" s="1050"/>
      <c r="Y2" s="1050"/>
      <c r="Z2" s="1050"/>
      <c r="AA2" s="1050"/>
      <c r="AB2" s="1050"/>
      <c r="AC2" s="1050"/>
      <c r="AD2" s="1050"/>
      <c r="AE2" s="1050"/>
      <c r="AF2" s="1050"/>
      <c r="AG2" s="1050"/>
    </row>
    <row r="3" spans="1:33" ht="14.25">
      <c r="A3" s="250"/>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2"/>
    </row>
    <row r="4" spans="1:33" ht="14.25">
      <c r="A4" s="253"/>
      <c r="AG4" s="254"/>
    </row>
    <row r="5" spans="1:33" ht="14.25">
      <c r="A5" s="253"/>
      <c r="AG5" s="254"/>
    </row>
    <row r="6" spans="1:33" ht="14.25">
      <c r="A6" s="253"/>
      <c r="AG6" s="254"/>
    </row>
    <row r="7" spans="1:33" ht="14.25">
      <c r="A7" s="253"/>
      <c r="AG7" s="254"/>
    </row>
    <row r="8" spans="1:33" ht="14.25">
      <c r="A8" s="253"/>
      <c r="AG8" s="254"/>
    </row>
    <row r="9" spans="1:33" ht="14.25">
      <c r="A9" s="253"/>
      <c r="AG9" s="254"/>
    </row>
    <row r="10" spans="1:33" ht="14.25">
      <c r="A10" s="253"/>
      <c r="AG10" s="254"/>
    </row>
    <row r="11" spans="1:33" ht="14.25">
      <c r="A11" s="253"/>
      <c r="AG11" s="254"/>
    </row>
    <row r="12" spans="1:33" ht="14.25">
      <c r="A12" s="253"/>
      <c r="AG12" s="254"/>
    </row>
    <row r="13" spans="1:33" ht="14.25">
      <c r="A13" s="253"/>
      <c r="AG13" s="254"/>
    </row>
    <row r="14" spans="1:33" ht="14.25">
      <c r="A14" s="253"/>
      <c r="AG14" s="254"/>
    </row>
    <row r="15" spans="1:33" ht="14.25">
      <c r="A15" s="253"/>
      <c r="AG15" s="254"/>
    </row>
    <row r="16" spans="1:33" ht="14.25">
      <c r="A16" s="253"/>
      <c r="AG16" s="254"/>
    </row>
    <row r="17" spans="1:33" ht="14.25">
      <c r="A17" s="253"/>
      <c r="AG17" s="254"/>
    </row>
    <row r="18" spans="1:33" ht="14.25">
      <c r="A18" s="253"/>
      <c r="AG18" s="254"/>
    </row>
    <row r="19" spans="1:33" ht="14.25">
      <c r="A19" s="253"/>
      <c r="AG19" s="254"/>
    </row>
    <row r="20" spans="1:33" ht="14.25">
      <c r="A20" s="253"/>
      <c r="AG20" s="254"/>
    </row>
    <row r="21" spans="1:33" ht="14.25">
      <c r="A21" s="253"/>
      <c r="AG21" s="254"/>
    </row>
    <row r="22" spans="1:33" ht="14.25">
      <c r="A22" s="253"/>
      <c r="AG22" s="254"/>
    </row>
    <row r="23" spans="1:33" ht="14.25">
      <c r="A23" s="253"/>
      <c r="AG23" s="254"/>
    </row>
    <row r="24" spans="1:33" ht="14.25">
      <c r="A24" s="253"/>
      <c r="AG24" s="254"/>
    </row>
    <row r="25" spans="1:33" ht="14.25">
      <c r="A25" s="253"/>
      <c r="AG25" s="254"/>
    </row>
    <row r="26" spans="1:33" ht="14.25">
      <c r="A26" s="253"/>
      <c r="AG26" s="254"/>
    </row>
    <row r="27" spans="1:33" ht="14.25">
      <c r="A27" s="253"/>
      <c r="AG27" s="254"/>
    </row>
    <row r="28" spans="1:33" ht="14.25">
      <c r="A28" s="253"/>
      <c r="AG28" s="254"/>
    </row>
    <row r="29" spans="1:33" ht="14.25">
      <c r="A29" s="253"/>
      <c r="AG29" s="254"/>
    </row>
    <row r="30" spans="1:33" ht="14.25">
      <c r="A30" s="253"/>
      <c r="AG30" s="254"/>
    </row>
    <row r="31" spans="1:33" ht="14.25">
      <c r="A31" s="253"/>
      <c r="AG31" s="254"/>
    </row>
    <row r="32" spans="1:33" ht="14.25">
      <c r="A32" s="253"/>
      <c r="AG32" s="254"/>
    </row>
    <row r="33" spans="1:33" ht="14.25">
      <c r="A33" s="253"/>
      <c r="AG33" s="254"/>
    </row>
    <row r="34" spans="1:33" ht="14.25">
      <c r="A34" s="253"/>
      <c r="AG34" s="254"/>
    </row>
    <row r="35" spans="1:33" ht="14.25">
      <c r="A35" s="253"/>
      <c r="AG35" s="254"/>
    </row>
    <row r="36" spans="1:33" ht="14.25">
      <c r="A36" s="253"/>
      <c r="AG36" s="254"/>
    </row>
    <row r="37" spans="1:33" ht="14.25">
      <c r="A37" s="253"/>
      <c r="AG37" s="254"/>
    </row>
    <row r="38" spans="1:33" ht="14.25">
      <c r="A38" s="253"/>
      <c r="AG38" s="254"/>
    </row>
    <row r="39" spans="1:33" ht="14.25">
      <c r="A39" s="253"/>
      <c r="AG39" s="254"/>
    </row>
    <row r="40" spans="1:33" ht="14.25">
      <c r="A40" s="253"/>
      <c r="AG40" s="254"/>
    </row>
    <row r="41" spans="1:33" ht="14.25">
      <c r="A41" s="253"/>
      <c r="AG41" s="254"/>
    </row>
    <row r="42" spans="1:33" ht="14.25">
      <c r="A42" s="253"/>
      <c r="AG42" s="254"/>
    </row>
    <row r="43" spans="1:33" ht="14.25">
      <c r="A43" s="253"/>
      <c r="AG43" s="254"/>
    </row>
    <row r="44" spans="1:33" ht="14.25">
      <c r="A44" s="253"/>
      <c r="AG44" s="254"/>
    </row>
    <row r="45" spans="1:33" ht="14.25">
      <c r="A45" s="253"/>
      <c r="AG45" s="254"/>
    </row>
    <row r="46" spans="1:33" ht="14.25">
      <c r="A46" s="253"/>
      <c r="AG46" s="254"/>
    </row>
    <row r="47" spans="1:33" ht="14.25">
      <c r="A47" s="253"/>
      <c r="AG47" s="254"/>
    </row>
    <row r="48" spans="1:33" ht="14.25" thickBot="1">
      <c r="A48" s="257"/>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6"/>
    </row>
    <row r="49" spans="1:1" ht="6.75" customHeight="1">
      <c r="A49" s="258"/>
    </row>
    <row r="50" spans="1:1">
      <c r="A50" s="259" t="s">
        <v>369</v>
      </c>
    </row>
    <row r="51" spans="1:1">
      <c r="A51" s="259" t="s">
        <v>645</v>
      </c>
    </row>
    <row r="52" spans="1:1">
      <c r="A52" s="259" t="s">
        <v>372</v>
      </c>
    </row>
    <row r="53" spans="1:1">
      <c r="A53" s="259" t="s">
        <v>373</v>
      </c>
    </row>
    <row r="54" spans="1:1">
      <c r="A54" s="259" t="s">
        <v>370</v>
      </c>
    </row>
    <row r="55" spans="1:1">
      <c r="A55" s="260" t="s">
        <v>371</v>
      </c>
    </row>
  </sheetData>
  <mergeCells count="1">
    <mergeCell ref="A2:AG2"/>
  </mergeCells>
  <phoneticPr fontId="3"/>
  <printOptions horizontalCentered="1" verticalCentered="1"/>
  <pageMargins left="0.78740157480314965" right="0.78740157480314965" top="0.78740157480314965" bottom="0.78740157480314965" header="0.31496062992125984" footer="0.31496062992125984"/>
  <pageSetup paperSize="9" scale="98" firstPageNumber="72" fitToHeight="0" orientation="portrait" useFirstPageNumber="1" r:id="rId1"/>
  <headerFooter>
    <oddFooter>&amp;C&amp;"ＭＳ ゴシック,標準"&amp;10- &amp;P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AG59"/>
  <sheetViews>
    <sheetView view="pageLayout" zoomScaleNormal="100" workbookViewId="0">
      <selection activeCell="A48" sqref="A48"/>
    </sheetView>
  </sheetViews>
  <sheetFormatPr defaultRowHeight="13.5"/>
  <cols>
    <col min="1" max="45" width="2.625" customWidth="1"/>
  </cols>
  <sheetData>
    <row r="1" spans="1:33">
      <c r="A1" s="470" t="s">
        <v>622</v>
      </c>
    </row>
    <row r="2" spans="1:33" ht="18.75" customHeight="1" thickBot="1">
      <c r="A2" s="1051" t="s">
        <v>374</v>
      </c>
      <c r="B2" s="1051"/>
      <c r="C2" s="1051"/>
      <c r="D2" s="1051"/>
      <c r="E2" s="1051"/>
      <c r="F2" s="1051"/>
      <c r="G2" s="1051"/>
      <c r="H2" s="1051"/>
      <c r="I2" s="1051"/>
      <c r="J2" s="1051"/>
      <c r="K2" s="1051"/>
      <c r="L2" s="1051"/>
      <c r="M2" s="1051"/>
      <c r="N2" s="1051"/>
      <c r="O2" s="1051"/>
      <c r="P2" s="1051"/>
      <c r="Q2" s="1051"/>
      <c r="R2" s="1051"/>
      <c r="S2" s="1051"/>
      <c r="T2" s="1051"/>
      <c r="U2" s="1051"/>
      <c r="V2" s="1051"/>
      <c r="W2" s="1051"/>
      <c r="X2" s="1051"/>
      <c r="Y2" s="1051"/>
      <c r="Z2" s="1051"/>
      <c r="AA2" s="1051"/>
      <c r="AB2" s="1051"/>
      <c r="AC2" s="1051"/>
      <c r="AD2" s="1051"/>
      <c r="AE2" s="1051"/>
      <c r="AF2" s="1051"/>
      <c r="AG2" s="1051"/>
    </row>
    <row r="3" spans="1:33" ht="20.25" customHeight="1">
      <c r="A3" s="1052" t="s">
        <v>592</v>
      </c>
      <c r="B3" s="1053"/>
      <c r="C3" s="1053"/>
      <c r="D3" s="1053"/>
      <c r="E3" s="1053"/>
      <c r="F3" s="1053"/>
      <c r="G3" s="1053"/>
      <c r="H3" s="1054"/>
      <c r="I3" s="1055" t="s">
        <v>594</v>
      </c>
      <c r="J3" s="1056"/>
      <c r="K3" s="1056"/>
      <c r="L3" s="1056"/>
      <c r="M3" s="1056"/>
      <c r="N3" s="1056"/>
      <c r="O3" s="1056"/>
      <c r="P3" s="1056"/>
      <c r="Q3" s="1056"/>
      <c r="R3" s="1056"/>
      <c r="S3" s="1056"/>
      <c r="T3" s="1056"/>
      <c r="U3" s="1056"/>
      <c r="V3" s="1056"/>
      <c r="W3" s="1056"/>
      <c r="X3" s="1056"/>
      <c r="Y3" s="1056"/>
      <c r="Z3" s="1056"/>
      <c r="AA3" s="1056"/>
      <c r="AB3" s="1056"/>
      <c r="AC3" s="1056"/>
      <c r="AD3" s="1056"/>
      <c r="AE3" s="1056"/>
      <c r="AF3" s="1056"/>
      <c r="AG3" s="1057"/>
    </row>
    <row r="4" spans="1:33">
      <c r="A4" s="262"/>
      <c r="B4" s="261"/>
      <c r="AG4" s="254"/>
    </row>
    <row r="5" spans="1:33">
      <c r="A5" s="262"/>
      <c r="B5" s="261"/>
      <c r="AG5" s="254"/>
    </row>
    <row r="6" spans="1:33">
      <c r="A6" s="262"/>
      <c r="B6" s="261"/>
      <c r="AG6" s="254"/>
    </row>
    <row r="7" spans="1:33">
      <c r="A7" s="262"/>
      <c r="B7" s="261"/>
      <c r="AG7" s="254"/>
    </row>
    <row r="8" spans="1:33">
      <c r="A8" s="262"/>
      <c r="B8" s="261"/>
      <c r="AG8" s="254"/>
    </row>
    <row r="9" spans="1:33">
      <c r="A9" s="262"/>
      <c r="B9" s="261"/>
      <c r="AG9" s="254"/>
    </row>
    <row r="10" spans="1:33">
      <c r="A10" s="262"/>
      <c r="B10" s="261"/>
      <c r="AG10" s="254"/>
    </row>
    <row r="11" spans="1:33">
      <c r="A11" s="262"/>
      <c r="B11" s="261"/>
      <c r="AG11" s="254"/>
    </row>
    <row r="12" spans="1:33">
      <c r="A12" s="262"/>
      <c r="B12" s="261"/>
      <c r="AG12" s="254"/>
    </row>
    <row r="13" spans="1:33">
      <c r="A13" s="262"/>
      <c r="B13" s="261"/>
      <c r="AG13" s="254"/>
    </row>
    <row r="14" spans="1:33">
      <c r="A14" s="262"/>
      <c r="B14" s="261"/>
      <c r="AG14" s="254"/>
    </row>
    <row r="15" spans="1:33">
      <c r="A15" s="262"/>
      <c r="B15" s="261"/>
      <c r="AG15" s="254"/>
    </row>
    <row r="16" spans="1:33">
      <c r="A16" s="262"/>
      <c r="B16" s="261"/>
      <c r="AG16" s="254"/>
    </row>
    <row r="17" spans="1:33">
      <c r="A17" s="262"/>
      <c r="B17" s="261"/>
      <c r="AG17" s="254"/>
    </row>
    <row r="18" spans="1:33">
      <c r="A18" s="262"/>
      <c r="B18" s="261"/>
      <c r="AG18" s="254"/>
    </row>
    <row r="19" spans="1:33">
      <c r="A19" s="262"/>
      <c r="B19" s="261"/>
      <c r="AG19" s="254"/>
    </row>
    <row r="20" spans="1:33">
      <c r="A20" s="262"/>
      <c r="B20" s="261"/>
      <c r="AG20" s="254"/>
    </row>
    <row r="21" spans="1:33">
      <c r="A21" s="262"/>
      <c r="B21" s="261"/>
      <c r="AG21" s="254"/>
    </row>
    <row r="22" spans="1:33">
      <c r="A22" s="262"/>
      <c r="B22" s="261"/>
      <c r="AG22" s="254"/>
    </row>
    <row r="23" spans="1:33">
      <c r="A23" s="262"/>
      <c r="B23" s="261"/>
      <c r="AG23" s="254"/>
    </row>
    <row r="24" spans="1:33">
      <c r="A24" s="262"/>
      <c r="B24" s="261"/>
      <c r="AG24" s="254"/>
    </row>
    <row r="25" spans="1:33">
      <c r="A25" s="262"/>
      <c r="B25" s="261"/>
      <c r="AG25" s="254"/>
    </row>
    <row r="26" spans="1:33">
      <c r="A26" s="262"/>
      <c r="B26" s="261"/>
      <c r="AG26" s="254"/>
    </row>
    <row r="27" spans="1:33">
      <c r="A27" s="262"/>
      <c r="B27" s="261"/>
      <c r="AG27" s="254"/>
    </row>
    <row r="28" spans="1:33">
      <c r="A28" s="262"/>
      <c r="B28" s="261"/>
      <c r="AG28" s="254"/>
    </row>
    <row r="29" spans="1:33">
      <c r="A29" s="262"/>
      <c r="B29" s="261"/>
      <c r="AG29" s="254"/>
    </row>
    <row r="30" spans="1:33">
      <c r="A30" s="262"/>
      <c r="B30" s="261"/>
      <c r="AG30" s="254"/>
    </row>
    <row r="31" spans="1:33">
      <c r="A31" s="262"/>
      <c r="B31" s="261"/>
      <c r="AG31" s="254"/>
    </row>
    <row r="32" spans="1:33">
      <c r="A32" s="262"/>
      <c r="B32" s="261"/>
      <c r="AG32" s="254"/>
    </row>
    <row r="33" spans="1:33">
      <c r="A33" s="262"/>
      <c r="B33" s="261"/>
      <c r="AG33" s="254"/>
    </row>
    <row r="34" spans="1:33">
      <c r="A34" s="262"/>
      <c r="B34" s="261"/>
      <c r="AG34" s="254"/>
    </row>
    <row r="35" spans="1:33">
      <c r="A35" s="262"/>
      <c r="B35" s="261"/>
      <c r="AG35" s="254"/>
    </row>
    <row r="36" spans="1:33">
      <c r="A36" s="262"/>
      <c r="B36" s="261"/>
      <c r="AG36" s="254"/>
    </row>
    <row r="37" spans="1:33">
      <c r="A37" s="262"/>
      <c r="B37" s="261"/>
      <c r="AG37" s="254"/>
    </row>
    <row r="38" spans="1:33">
      <c r="A38" s="262"/>
      <c r="B38" s="261"/>
      <c r="AG38" s="254"/>
    </row>
    <row r="39" spans="1:33">
      <c r="A39" s="262"/>
      <c r="B39" s="261"/>
      <c r="AG39" s="254"/>
    </row>
    <row r="40" spans="1:33">
      <c r="A40" s="262"/>
      <c r="B40" s="261"/>
      <c r="AG40" s="254"/>
    </row>
    <row r="41" spans="1:33">
      <c r="A41" s="262"/>
      <c r="B41" s="261"/>
      <c r="AG41" s="254"/>
    </row>
    <row r="42" spans="1:33">
      <c r="A42" s="262"/>
      <c r="B42" s="261"/>
      <c r="AG42" s="254"/>
    </row>
    <row r="43" spans="1:33">
      <c r="A43" s="262"/>
      <c r="B43" s="261"/>
      <c r="AG43" s="254"/>
    </row>
    <row r="44" spans="1:33">
      <c r="A44" s="262"/>
      <c r="B44" s="261"/>
      <c r="AG44" s="254"/>
    </row>
    <row r="45" spans="1:33">
      <c r="A45" s="262"/>
      <c r="B45" s="261"/>
      <c r="AG45" s="254"/>
    </row>
    <row r="46" spans="1:33">
      <c r="A46" s="262"/>
      <c r="B46" s="261"/>
      <c r="AG46" s="254"/>
    </row>
    <row r="47" spans="1:33">
      <c r="A47" s="262"/>
      <c r="B47" s="261"/>
      <c r="AG47" s="254"/>
    </row>
    <row r="48" spans="1:33">
      <c r="A48" s="262"/>
      <c r="B48" s="261"/>
      <c r="AG48" s="254"/>
    </row>
    <row r="49" spans="1:33">
      <c r="A49" s="262"/>
      <c r="B49" s="261"/>
      <c r="AG49" s="254"/>
    </row>
    <row r="50" spans="1:33">
      <c r="A50" s="262"/>
      <c r="B50" s="261"/>
      <c r="AG50" s="254"/>
    </row>
    <row r="51" spans="1:33">
      <c r="A51" s="262"/>
      <c r="B51" s="261"/>
      <c r="AG51" s="254"/>
    </row>
    <row r="52" spans="1:33">
      <c r="A52" s="262"/>
      <c r="B52" s="261"/>
      <c r="AG52" s="254"/>
    </row>
    <row r="53" spans="1:33">
      <c r="A53" s="262"/>
      <c r="B53" s="261"/>
      <c r="AG53" s="254"/>
    </row>
    <row r="54" spans="1:33" ht="14.25" thickBot="1">
      <c r="A54" s="263"/>
      <c r="B54" s="264"/>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6"/>
    </row>
    <row r="55" spans="1:33" ht="3" customHeight="1">
      <c r="A55" s="261"/>
      <c r="B55" s="261"/>
    </row>
    <row r="56" spans="1:33">
      <c r="A56" s="265" t="s">
        <v>617</v>
      </c>
    </row>
    <row r="57" spans="1:33">
      <c r="A57" s="265" t="s">
        <v>618</v>
      </c>
    </row>
    <row r="58" spans="1:33">
      <c r="A58" s="259" t="s">
        <v>619</v>
      </c>
    </row>
    <row r="59" spans="1:33">
      <c r="A59" s="259" t="s">
        <v>620</v>
      </c>
    </row>
  </sheetData>
  <mergeCells count="3">
    <mergeCell ref="A2:AG2"/>
    <mergeCell ref="A3:H3"/>
    <mergeCell ref="I3:AG3"/>
  </mergeCells>
  <phoneticPr fontId="3"/>
  <printOptions horizontalCentered="1" verticalCentered="1"/>
  <pageMargins left="0.78740157480314965" right="0.78740157480314965" top="0.78740157480314965" bottom="0.78740157480314965" header="0.31496062992125984" footer="0.31496062992125984"/>
  <pageSetup paperSize="9" scale="98" firstPageNumber="73" fitToHeight="0" orientation="portrait" useFirstPageNumber="1" r:id="rId1"/>
  <headerFooter>
    <oddFooter>&amp;C&amp;"ＭＳ ゴシック,標準"&amp;10- 73 -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P56"/>
  <sheetViews>
    <sheetView view="pageLayout" zoomScaleNormal="70" workbookViewId="0">
      <selection activeCell="H17" sqref="H17:O18"/>
    </sheetView>
  </sheetViews>
  <sheetFormatPr defaultColWidth="9" defaultRowHeight="13.5"/>
  <cols>
    <col min="1" max="1" width="7.75" style="266" customWidth="1"/>
    <col min="2" max="7" width="7.625" style="266" customWidth="1"/>
    <col min="8" max="8" width="5.875" style="266" customWidth="1"/>
    <col min="9" max="9" width="2.375" style="266" customWidth="1"/>
    <col min="10" max="15" width="7.625" style="266" customWidth="1"/>
    <col min="16" max="16384" width="9" style="266"/>
  </cols>
  <sheetData>
    <row r="1" spans="1:16" ht="18.75" customHeight="1">
      <c r="A1" s="471" t="s">
        <v>621</v>
      </c>
      <c r="K1" s="1058" t="s">
        <v>642</v>
      </c>
      <c r="L1" s="1058"/>
      <c r="M1" s="1058"/>
      <c r="N1" s="1058"/>
      <c r="O1" s="1058"/>
    </row>
    <row r="2" spans="1:16" ht="21" customHeight="1">
      <c r="A2" s="1093" t="s">
        <v>820</v>
      </c>
      <c r="B2" s="1093"/>
      <c r="C2" s="1093"/>
      <c r="D2" s="1093"/>
      <c r="E2" s="1093"/>
      <c r="F2" s="1093"/>
      <c r="G2" s="1093"/>
      <c r="H2" s="1093"/>
      <c r="I2" s="1093"/>
      <c r="J2" s="1093"/>
      <c r="K2" s="1093"/>
      <c r="L2" s="1093"/>
      <c r="M2" s="1093"/>
      <c r="N2" s="1093"/>
      <c r="O2" s="1093"/>
    </row>
    <row r="3" spans="1:16" ht="6" customHeight="1" thickBot="1">
      <c r="L3" s="1103"/>
      <c r="M3" s="1103"/>
      <c r="N3" s="1103"/>
      <c r="O3" s="1103"/>
    </row>
    <row r="4" spans="1:16" ht="17.100000000000001" customHeight="1">
      <c r="A4" s="1094" t="s">
        <v>427</v>
      </c>
      <c r="B4" s="1095"/>
      <c r="C4" s="1095"/>
      <c r="D4" s="1095"/>
      <c r="E4" s="1095"/>
      <c r="F4" s="1095"/>
      <c r="G4" s="1096"/>
      <c r="H4" s="1097" t="s">
        <v>426</v>
      </c>
      <c r="I4" s="1095"/>
      <c r="J4" s="1095"/>
      <c r="K4" s="1095"/>
      <c r="L4" s="1095"/>
      <c r="M4" s="1095"/>
      <c r="N4" s="1095"/>
      <c r="O4" s="1098"/>
    </row>
    <row r="5" spans="1:16" ht="17.100000000000001" customHeight="1">
      <c r="A5" s="287" t="s">
        <v>409</v>
      </c>
      <c r="B5" s="1060" t="s">
        <v>425</v>
      </c>
      <c r="C5" s="1099"/>
      <c r="D5" s="1099"/>
      <c r="E5" s="1099"/>
      <c r="F5" s="1099"/>
      <c r="G5" s="1099"/>
      <c r="H5" s="1063" t="s">
        <v>409</v>
      </c>
      <c r="I5" s="1064"/>
      <c r="J5" s="1082" t="s">
        <v>408</v>
      </c>
      <c r="K5" s="1083"/>
      <c r="L5" s="1083"/>
      <c r="M5" s="1083"/>
      <c r="N5" s="1083"/>
      <c r="O5" s="1084"/>
    </row>
    <row r="6" spans="1:16" ht="17.100000000000001" customHeight="1">
      <c r="A6" s="281" t="s">
        <v>424</v>
      </c>
      <c r="B6" s="1100" t="s">
        <v>595</v>
      </c>
      <c r="C6" s="1101"/>
      <c r="D6" s="1101"/>
      <c r="E6" s="1101"/>
      <c r="F6" s="1101"/>
      <c r="G6" s="1101"/>
      <c r="H6" s="793" t="s">
        <v>407</v>
      </c>
      <c r="I6" s="813"/>
      <c r="J6" s="1086" t="s">
        <v>423</v>
      </c>
      <c r="K6" s="1087"/>
      <c r="L6" s="1087"/>
      <c r="M6" s="1087"/>
      <c r="N6" s="1087"/>
      <c r="O6" s="1088"/>
    </row>
    <row r="7" spans="1:16" ht="17.100000000000001" customHeight="1">
      <c r="A7" s="278" t="s">
        <v>422</v>
      </c>
      <c r="B7" s="1062" t="s">
        <v>421</v>
      </c>
      <c r="C7" s="1102"/>
      <c r="D7" s="1102"/>
      <c r="E7" s="1102"/>
      <c r="F7" s="1102"/>
      <c r="G7" s="1102"/>
      <c r="H7" s="794" t="s">
        <v>405</v>
      </c>
      <c r="I7" s="799"/>
      <c r="J7" s="1072" t="s">
        <v>420</v>
      </c>
      <c r="K7" s="1073"/>
      <c r="L7" s="1073"/>
      <c r="M7" s="1073"/>
      <c r="N7" s="1073"/>
      <c r="O7" s="1074"/>
      <c r="P7" s="266" t="s">
        <v>219</v>
      </c>
    </row>
    <row r="8" spans="1:16" ht="17.100000000000001" customHeight="1">
      <c r="A8" s="1092" t="s">
        <v>419</v>
      </c>
      <c r="B8" s="987"/>
      <c r="C8" s="987"/>
      <c r="D8" s="987"/>
      <c r="E8" s="987"/>
      <c r="F8" s="987"/>
      <c r="G8" s="986"/>
      <c r="H8" s="985" t="s">
        <v>418</v>
      </c>
      <c r="I8" s="987"/>
      <c r="J8" s="987"/>
      <c r="K8" s="987"/>
      <c r="L8" s="987"/>
      <c r="M8" s="987"/>
      <c r="N8" s="987"/>
      <c r="O8" s="1081"/>
    </row>
    <row r="9" spans="1:16" ht="17.100000000000001" customHeight="1">
      <c r="A9" s="286" t="s">
        <v>417</v>
      </c>
      <c r="B9" s="1082" t="s">
        <v>408</v>
      </c>
      <c r="C9" s="1083"/>
      <c r="D9" s="1083"/>
      <c r="E9" s="1083"/>
      <c r="F9" s="1083"/>
      <c r="G9" s="1089"/>
      <c r="H9" s="1063" t="s">
        <v>409</v>
      </c>
      <c r="I9" s="1064"/>
      <c r="J9" s="1082" t="s">
        <v>416</v>
      </c>
      <c r="K9" s="1083"/>
      <c r="L9" s="1083"/>
      <c r="M9" s="1083"/>
      <c r="N9" s="1083"/>
      <c r="O9" s="1084"/>
    </row>
    <row r="10" spans="1:16" ht="17.100000000000001" customHeight="1">
      <c r="A10" s="281" t="s">
        <v>407</v>
      </c>
      <c r="B10" s="1086" t="s">
        <v>415</v>
      </c>
      <c r="C10" s="1087"/>
      <c r="D10" s="1087"/>
      <c r="E10" s="1087"/>
      <c r="F10" s="1087"/>
      <c r="G10" s="1090"/>
      <c r="H10" s="793" t="s">
        <v>407</v>
      </c>
      <c r="I10" s="813"/>
      <c r="J10" s="1086" t="s">
        <v>414</v>
      </c>
      <c r="K10" s="1087"/>
      <c r="L10" s="1087"/>
      <c r="M10" s="1087"/>
      <c r="N10" s="1087"/>
      <c r="O10" s="1088"/>
    </row>
    <row r="11" spans="1:16" ht="17.100000000000001" customHeight="1">
      <c r="A11" s="278" t="s">
        <v>405</v>
      </c>
      <c r="B11" s="1072" t="s">
        <v>413</v>
      </c>
      <c r="C11" s="1073"/>
      <c r="D11" s="1073"/>
      <c r="E11" s="1073"/>
      <c r="F11" s="1073"/>
      <c r="G11" s="1091"/>
      <c r="H11" s="794" t="s">
        <v>405</v>
      </c>
      <c r="I11" s="799"/>
      <c r="J11" s="1072" t="s">
        <v>412</v>
      </c>
      <c r="K11" s="1073"/>
      <c r="L11" s="1073"/>
      <c r="M11" s="1073"/>
      <c r="N11" s="1073"/>
      <c r="O11" s="1074"/>
    </row>
    <row r="12" spans="1:16" ht="17.100000000000001" customHeight="1">
      <c r="A12" s="1092" t="s">
        <v>411</v>
      </c>
      <c r="B12" s="987"/>
      <c r="C12" s="987"/>
      <c r="D12" s="987"/>
      <c r="E12" s="987"/>
      <c r="F12" s="987"/>
      <c r="G12" s="986"/>
      <c r="H12" s="985" t="s">
        <v>410</v>
      </c>
      <c r="I12" s="987"/>
      <c r="J12" s="987"/>
      <c r="K12" s="987"/>
      <c r="L12" s="987"/>
      <c r="M12" s="987"/>
      <c r="N12" s="987"/>
      <c r="O12" s="1081"/>
    </row>
    <row r="13" spans="1:16" ht="17.100000000000001" customHeight="1">
      <c r="A13" s="285" t="s">
        <v>409</v>
      </c>
      <c r="B13" s="1082" t="s">
        <v>408</v>
      </c>
      <c r="C13" s="1083"/>
      <c r="D13" s="1083"/>
      <c r="E13" s="1083"/>
      <c r="F13" s="1083"/>
      <c r="G13" s="1089"/>
      <c r="H13" s="284" t="s">
        <v>689</v>
      </c>
      <c r="I13" s="283"/>
      <c r="J13" s="283"/>
      <c r="K13" s="283"/>
      <c r="L13" s="283"/>
      <c r="M13" s="283"/>
      <c r="N13" s="283"/>
      <c r="O13" s="282"/>
    </row>
    <row r="14" spans="1:16" ht="17.100000000000001" customHeight="1">
      <c r="A14" s="281" t="s">
        <v>407</v>
      </c>
      <c r="B14" s="1086" t="s">
        <v>406</v>
      </c>
      <c r="C14" s="1087"/>
      <c r="D14" s="1087"/>
      <c r="E14" s="1087"/>
      <c r="F14" s="1087"/>
      <c r="G14" s="1090"/>
      <c r="H14" s="280"/>
      <c r="I14" s="97"/>
      <c r="J14" s="97" t="s">
        <v>794</v>
      </c>
      <c r="K14" s="97"/>
      <c r="L14" s="97"/>
      <c r="M14" s="97"/>
      <c r="N14" s="97"/>
      <c r="O14" s="279"/>
    </row>
    <row r="15" spans="1:16" ht="17.100000000000001" customHeight="1">
      <c r="A15" s="278" t="s">
        <v>405</v>
      </c>
      <c r="B15" s="1072" t="s">
        <v>404</v>
      </c>
      <c r="C15" s="1073"/>
      <c r="D15" s="1073"/>
      <c r="E15" s="1073"/>
      <c r="F15" s="1073"/>
      <c r="G15" s="1091"/>
      <c r="H15" s="277"/>
      <c r="I15" s="276"/>
      <c r="J15" s="276"/>
      <c r="K15" s="276"/>
      <c r="L15" s="276"/>
      <c r="M15" s="276"/>
      <c r="N15" s="276"/>
      <c r="O15" s="275"/>
    </row>
    <row r="16" spans="1:16" s="272" customFormat="1" ht="19.5" customHeight="1">
      <c r="A16" s="274" t="s">
        <v>403</v>
      </c>
      <c r="B16" s="1077" t="s">
        <v>402</v>
      </c>
      <c r="C16" s="1079"/>
      <c r="D16" s="1079"/>
      <c r="E16" s="1080"/>
      <c r="F16" s="273" t="s">
        <v>401</v>
      </c>
      <c r="G16" s="1077" t="s">
        <v>400</v>
      </c>
      <c r="H16" s="1079"/>
      <c r="I16" s="1079"/>
      <c r="J16" s="1079"/>
      <c r="K16" s="1079"/>
      <c r="L16" s="1080"/>
      <c r="M16" s="273" t="s">
        <v>399</v>
      </c>
      <c r="N16" s="1077" t="s">
        <v>821</v>
      </c>
      <c r="O16" s="1078"/>
    </row>
    <row r="17" spans="1:15" ht="15" customHeight="1">
      <c r="A17" s="1106" t="s">
        <v>398</v>
      </c>
      <c r="B17" s="194"/>
      <c r="C17" s="808" t="s">
        <v>397</v>
      </c>
      <c r="D17" s="808" t="s">
        <v>396</v>
      </c>
      <c r="E17" s="808" t="s">
        <v>395</v>
      </c>
      <c r="F17" s="808" t="s">
        <v>394</v>
      </c>
      <c r="G17" s="194"/>
      <c r="H17" s="798" t="s">
        <v>393</v>
      </c>
      <c r="I17" s="966"/>
      <c r="J17" s="966"/>
      <c r="K17" s="966"/>
      <c r="L17" s="966"/>
      <c r="M17" s="966"/>
      <c r="N17" s="966"/>
      <c r="O17" s="1075"/>
    </row>
    <row r="18" spans="1:15" ht="15" customHeight="1">
      <c r="A18" s="1107"/>
      <c r="B18" s="191" t="s">
        <v>392</v>
      </c>
      <c r="C18" s="1109"/>
      <c r="D18" s="793"/>
      <c r="E18" s="793"/>
      <c r="F18" s="793"/>
      <c r="G18" s="191" t="s">
        <v>391</v>
      </c>
      <c r="H18" s="799"/>
      <c r="I18" s="967"/>
      <c r="J18" s="967"/>
      <c r="K18" s="967"/>
      <c r="L18" s="967"/>
      <c r="M18" s="967"/>
      <c r="N18" s="967"/>
      <c r="O18" s="1076"/>
    </row>
    <row r="19" spans="1:15" ht="15" customHeight="1">
      <c r="A19" s="1107"/>
      <c r="B19" s="191" t="s">
        <v>390</v>
      </c>
      <c r="C19" s="1109"/>
      <c r="D19" s="793"/>
      <c r="E19" s="793"/>
      <c r="F19" s="793"/>
      <c r="G19" s="191"/>
      <c r="H19" s="798" t="s">
        <v>389</v>
      </c>
      <c r="I19" s="936"/>
      <c r="J19" s="956" t="s">
        <v>388</v>
      </c>
      <c r="K19" s="956" t="s">
        <v>387</v>
      </c>
      <c r="L19" s="956" t="s">
        <v>386</v>
      </c>
      <c r="M19" s="956" t="s">
        <v>385</v>
      </c>
      <c r="N19" s="956" t="s">
        <v>384</v>
      </c>
      <c r="O19" s="1085" t="s">
        <v>319</v>
      </c>
    </row>
    <row r="20" spans="1:15" ht="15" customHeight="1">
      <c r="A20" s="1108"/>
      <c r="B20" s="187"/>
      <c r="C20" s="212" t="s">
        <v>383</v>
      </c>
      <c r="D20" s="212" t="s">
        <v>383</v>
      </c>
      <c r="E20" s="212" t="s">
        <v>383</v>
      </c>
      <c r="F20" s="212" t="s">
        <v>383</v>
      </c>
      <c r="G20" s="212" t="s">
        <v>382</v>
      </c>
      <c r="H20" s="799"/>
      <c r="I20" s="937"/>
      <c r="J20" s="956"/>
      <c r="K20" s="956"/>
      <c r="L20" s="956"/>
      <c r="M20" s="956"/>
      <c r="N20" s="956"/>
      <c r="O20" s="1085"/>
    </row>
    <row r="21" spans="1:15" ht="17.100000000000001" customHeight="1">
      <c r="A21" s="345"/>
      <c r="B21" s="294"/>
      <c r="C21" s="239"/>
      <c r="D21" s="239"/>
      <c r="E21" s="239"/>
      <c r="F21" s="239"/>
      <c r="G21" s="239"/>
      <c r="H21" s="1059"/>
      <c r="I21" s="1060"/>
      <c r="J21" s="239"/>
      <c r="K21" s="239"/>
      <c r="L21" s="239"/>
      <c r="M21" s="239"/>
      <c r="N21" s="239"/>
      <c r="O21" s="346"/>
    </row>
    <row r="22" spans="1:15" ht="17.100000000000001" customHeight="1">
      <c r="A22" s="347"/>
      <c r="B22" s="348" t="s">
        <v>643</v>
      </c>
      <c r="C22" s="230"/>
      <c r="D22" s="230"/>
      <c r="E22" s="230"/>
      <c r="F22" s="230"/>
      <c r="G22" s="230"/>
      <c r="H22" s="1061"/>
      <c r="I22" s="1062"/>
      <c r="J22" s="230"/>
      <c r="K22" s="230"/>
      <c r="L22" s="230"/>
      <c r="M22" s="230"/>
      <c r="N22" s="230"/>
      <c r="O22" s="349"/>
    </row>
    <row r="23" spans="1:15" ht="17.100000000000001" customHeight="1">
      <c r="A23" s="345"/>
      <c r="B23" s="294"/>
      <c r="C23" s="239"/>
      <c r="D23" s="239"/>
      <c r="E23" s="239"/>
      <c r="F23" s="239"/>
      <c r="G23" s="239"/>
      <c r="H23" s="1059"/>
      <c r="I23" s="1060"/>
      <c r="J23" s="239"/>
      <c r="K23" s="239"/>
      <c r="L23" s="239"/>
      <c r="M23" s="239"/>
      <c r="N23" s="239"/>
      <c r="O23" s="346"/>
    </row>
    <row r="24" spans="1:15" ht="17.100000000000001" customHeight="1">
      <c r="A24" s="347"/>
      <c r="B24" s="305"/>
      <c r="C24" s="230"/>
      <c r="D24" s="230"/>
      <c r="E24" s="230"/>
      <c r="F24" s="230"/>
      <c r="G24" s="230"/>
      <c r="H24" s="231"/>
      <c r="I24" s="304"/>
      <c r="J24" s="230"/>
      <c r="K24" s="230"/>
      <c r="L24" s="230"/>
      <c r="M24" s="230"/>
      <c r="N24" s="230"/>
      <c r="O24" s="349"/>
    </row>
    <row r="25" spans="1:15" ht="17.100000000000001" customHeight="1">
      <c r="A25" s="345"/>
      <c r="B25" s="239" t="s">
        <v>555</v>
      </c>
      <c r="C25" s="239"/>
      <c r="D25" s="239"/>
      <c r="E25" s="239"/>
      <c r="F25" s="239"/>
      <c r="G25" s="239"/>
      <c r="H25" s="319"/>
      <c r="I25" s="311"/>
      <c r="J25" s="239"/>
      <c r="K25" s="239"/>
      <c r="L25" s="239"/>
      <c r="M25" s="239"/>
      <c r="N25" s="239"/>
      <c r="O25" s="346"/>
    </row>
    <row r="26" spans="1:15" ht="17.100000000000001" customHeight="1">
      <c r="A26" s="347"/>
      <c r="B26" s="230" t="s">
        <v>646</v>
      </c>
      <c r="C26" s="230"/>
      <c r="D26" s="230"/>
      <c r="E26" s="230"/>
      <c r="F26" s="230"/>
      <c r="G26" s="230"/>
      <c r="H26" s="1061"/>
      <c r="I26" s="1062"/>
      <c r="J26" s="230"/>
      <c r="K26" s="230"/>
      <c r="L26" s="230"/>
      <c r="M26" s="230"/>
      <c r="N26" s="230"/>
      <c r="O26" s="349"/>
    </row>
    <row r="27" spans="1:15" ht="17.100000000000001" customHeight="1">
      <c r="A27" s="345"/>
      <c r="B27" s="294"/>
      <c r="C27" s="239"/>
      <c r="D27" s="239"/>
      <c r="E27" s="239"/>
      <c r="F27" s="239"/>
      <c r="G27" s="239"/>
      <c r="H27" s="1059"/>
      <c r="I27" s="1060"/>
      <c r="J27" s="239"/>
      <c r="K27" s="239"/>
      <c r="L27" s="239"/>
      <c r="M27" s="239"/>
      <c r="N27" s="239"/>
      <c r="O27" s="346"/>
    </row>
    <row r="28" spans="1:15" ht="17.100000000000001" customHeight="1">
      <c r="A28" s="347"/>
      <c r="B28" s="177"/>
      <c r="C28" s="230"/>
      <c r="D28" s="230"/>
      <c r="E28" s="230"/>
      <c r="F28" s="230"/>
      <c r="G28" s="230"/>
      <c r="H28" s="1061"/>
      <c r="I28" s="1062"/>
      <c r="J28" s="230"/>
      <c r="K28" s="230"/>
      <c r="L28" s="230"/>
      <c r="M28" s="230"/>
      <c r="N28" s="230"/>
      <c r="O28" s="349"/>
    </row>
    <row r="29" spans="1:15" ht="17.100000000000001" customHeight="1">
      <c r="A29" s="345"/>
      <c r="B29" s="294"/>
      <c r="C29" s="239"/>
      <c r="D29" s="239"/>
      <c r="E29" s="239"/>
      <c r="F29" s="239"/>
      <c r="G29" s="239"/>
      <c r="H29" s="1059"/>
      <c r="I29" s="1060"/>
      <c r="J29" s="239"/>
      <c r="K29" s="239"/>
      <c r="L29" s="239"/>
      <c r="M29" s="239"/>
      <c r="N29" s="239"/>
      <c r="O29" s="346"/>
    </row>
    <row r="30" spans="1:15" ht="17.100000000000001" customHeight="1">
      <c r="A30" s="347"/>
      <c r="B30" s="177"/>
      <c r="C30" s="230"/>
      <c r="D30" s="230"/>
      <c r="E30" s="230"/>
      <c r="F30" s="230"/>
      <c r="G30" s="230"/>
      <c r="H30" s="1061"/>
      <c r="I30" s="1062"/>
      <c r="J30" s="230"/>
      <c r="K30" s="230"/>
      <c r="L30" s="230"/>
      <c r="M30" s="230"/>
      <c r="N30" s="230"/>
      <c r="O30" s="349"/>
    </row>
    <row r="31" spans="1:15" ht="17.100000000000001" customHeight="1">
      <c r="A31" s="350"/>
      <c r="B31" s="194"/>
      <c r="C31" s="95"/>
      <c r="D31" s="95"/>
      <c r="E31" s="95"/>
      <c r="F31" s="95"/>
      <c r="G31" s="95"/>
      <c r="H31" s="1059"/>
      <c r="I31" s="1060"/>
      <c r="J31" s="95"/>
      <c r="K31" s="95"/>
      <c r="L31" s="95"/>
      <c r="M31" s="95"/>
      <c r="N31" s="95"/>
      <c r="O31" s="351"/>
    </row>
    <row r="32" spans="1:15" ht="17.100000000000001" customHeight="1">
      <c r="A32" s="352"/>
      <c r="B32" s="187"/>
      <c r="C32" s="318"/>
      <c r="D32" s="318"/>
      <c r="E32" s="318"/>
      <c r="F32" s="318"/>
      <c r="G32" s="318"/>
      <c r="H32" s="1061"/>
      <c r="I32" s="1062"/>
      <c r="J32" s="318"/>
      <c r="K32" s="318"/>
      <c r="L32" s="318"/>
      <c r="M32" s="318"/>
      <c r="N32" s="318"/>
      <c r="O32" s="353"/>
    </row>
    <row r="33" spans="1:15" ht="17.100000000000001" customHeight="1">
      <c r="A33" s="350"/>
      <c r="B33" s="194"/>
      <c r="C33" s="95" t="s">
        <v>561</v>
      </c>
      <c r="D33" s="95"/>
      <c r="E33" s="95"/>
      <c r="F33" s="95"/>
      <c r="G33" s="95"/>
      <c r="H33" s="1059"/>
      <c r="I33" s="1060"/>
      <c r="J33" s="95"/>
      <c r="K33" s="95"/>
      <c r="L33" s="95"/>
      <c r="M33" s="95"/>
      <c r="N33" s="95"/>
      <c r="O33" s="351"/>
    </row>
    <row r="34" spans="1:15" ht="17.100000000000001" customHeight="1">
      <c r="A34" s="352"/>
      <c r="B34" s="187"/>
      <c r="C34" s="318"/>
      <c r="D34" s="318"/>
      <c r="E34" s="318"/>
      <c r="F34" s="318"/>
      <c r="G34" s="318"/>
      <c r="H34" s="1061"/>
      <c r="I34" s="1062"/>
      <c r="J34" s="318"/>
      <c r="K34" s="318"/>
      <c r="L34" s="318"/>
      <c r="M34" s="318"/>
      <c r="N34" s="318"/>
      <c r="O34" s="353"/>
    </row>
    <row r="35" spans="1:15" ht="17.100000000000001" customHeight="1">
      <c r="A35" s="350"/>
      <c r="B35" s="194"/>
      <c r="C35" s="95"/>
      <c r="D35" s="95"/>
      <c r="E35" s="95"/>
      <c r="F35" s="95"/>
      <c r="G35" s="95"/>
      <c r="H35" s="1059"/>
      <c r="I35" s="1060"/>
      <c r="J35" s="95"/>
      <c r="K35" s="95"/>
      <c r="L35" s="95"/>
      <c r="M35" s="95"/>
      <c r="N35" s="95"/>
      <c r="O35" s="351"/>
    </row>
    <row r="36" spans="1:15" ht="17.100000000000001" customHeight="1">
      <c r="A36" s="352"/>
      <c r="B36" s="187"/>
      <c r="C36" s="318"/>
      <c r="D36" s="318"/>
      <c r="E36" s="318"/>
      <c r="F36" s="318"/>
      <c r="G36" s="318"/>
      <c r="H36" s="1061"/>
      <c r="I36" s="1062"/>
      <c r="J36" s="318"/>
      <c r="K36" s="318"/>
      <c r="L36" s="318"/>
      <c r="M36" s="318"/>
      <c r="N36" s="318"/>
      <c r="O36" s="353"/>
    </row>
    <row r="37" spans="1:15" ht="17.100000000000001" customHeight="1">
      <c r="A37" s="350"/>
      <c r="B37" s="194"/>
      <c r="C37" s="95"/>
      <c r="D37" s="95"/>
      <c r="E37" s="95"/>
      <c r="F37" s="95"/>
      <c r="G37" s="95"/>
      <c r="H37" s="1059"/>
      <c r="I37" s="1060"/>
      <c r="J37" s="95"/>
      <c r="K37" s="95"/>
      <c r="L37" s="95"/>
      <c r="M37" s="95"/>
      <c r="N37" s="95"/>
      <c r="O37" s="351"/>
    </row>
    <row r="38" spans="1:15" ht="17.100000000000001" customHeight="1">
      <c r="A38" s="352"/>
      <c r="B38" s="187"/>
      <c r="C38" s="318"/>
      <c r="D38" s="318"/>
      <c r="E38" s="318"/>
      <c r="F38" s="318"/>
      <c r="G38" s="318"/>
      <c r="H38" s="1061"/>
      <c r="I38" s="1062"/>
      <c r="J38" s="318"/>
      <c r="K38" s="318"/>
      <c r="L38" s="318"/>
      <c r="M38" s="318"/>
      <c r="N38" s="318"/>
      <c r="O38" s="353"/>
    </row>
    <row r="39" spans="1:15" ht="17.100000000000001" customHeight="1">
      <c r="A39" s="350"/>
      <c r="B39" s="194"/>
      <c r="C39" s="95"/>
      <c r="D39" s="95"/>
      <c r="E39" s="95"/>
      <c r="F39" s="95"/>
      <c r="G39" s="95"/>
      <c r="H39" s="1059"/>
      <c r="I39" s="1060"/>
      <c r="J39" s="95"/>
      <c r="K39" s="95"/>
      <c r="L39" s="95"/>
      <c r="M39" s="95"/>
      <c r="N39" s="95"/>
      <c r="O39" s="351"/>
    </row>
    <row r="40" spans="1:15" ht="17.100000000000001" customHeight="1">
      <c r="A40" s="352"/>
      <c r="B40" s="187"/>
      <c r="C40" s="318"/>
      <c r="D40" s="318"/>
      <c r="E40" s="318"/>
      <c r="F40" s="318"/>
      <c r="G40" s="318"/>
      <c r="H40" s="1061"/>
      <c r="I40" s="1062"/>
      <c r="J40" s="318"/>
      <c r="K40" s="318"/>
      <c r="L40" s="318"/>
      <c r="M40" s="318"/>
      <c r="N40" s="318"/>
      <c r="O40" s="353"/>
    </row>
    <row r="41" spans="1:15" ht="17.100000000000001" customHeight="1">
      <c r="A41" s="350"/>
      <c r="B41" s="194"/>
      <c r="C41" s="95"/>
      <c r="D41" s="95"/>
      <c r="E41" s="95"/>
      <c r="F41" s="95"/>
      <c r="G41" s="95"/>
      <c r="H41" s="1059"/>
      <c r="I41" s="1060"/>
      <c r="J41" s="95"/>
      <c r="K41" s="95"/>
      <c r="L41" s="95"/>
      <c r="M41" s="95"/>
      <c r="N41" s="95"/>
      <c r="O41" s="351"/>
    </row>
    <row r="42" spans="1:15" ht="17.100000000000001" customHeight="1">
      <c r="A42" s="352"/>
      <c r="B42" s="187"/>
      <c r="C42" s="318"/>
      <c r="D42" s="318"/>
      <c r="E42" s="318"/>
      <c r="F42" s="318"/>
      <c r="G42" s="318"/>
      <c r="H42" s="1061"/>
      <c r="I42" s="1062"/>
      <c r="J42" s="318"/>
      <c r="K42" s="318"/>
      <c r="L42" s="318"/>
      <c r="M42" s="318"/>
      <c r="N42" s="318"/>
      <c r="O42" s="353"/>
    </row>
    <row r="43" spans="1:15" ht="17.100000000000001" customHeight="1">
      <c r="A43" s="350"/>
      <c r="B43" s="194"/>
      <c r="C43" s="95"/>
      <c r="D43" s="95"/>
      <c r="E43" s="95"/>
      <c r="F43" s="95"/>
      <c r="G43" s="95"/>
      <c r="H43" s="1059"/>
      <c r="I43" s="1060"/>
      <c r="J43" s="95"/>
      <c r="K43" s="95"/>
      <c r="L43" s="95"/>
      <c r="M43" s="95"/>
      <c r="N43" s="95"/>
      <c r="O43" s="351"/>
    </row>
    <row r="44" spans="1:15" ht="17.100000000000001" customHeight="1">
      <c r="A44" s="352"/>
      <c r="B44" s="187"/>
      <c r="C44" s="318"/>
      <c r="D44" s="318"/>
      <c r="E44" s="318"/>
      <c r="F44" s="318"/>
      <c r="G44" s="318"/>
      <c r="H44" s="1061"/>
      <c r="I44" s="1062"/>
      <c r="J44" s="318"/>
      <c r="K44" s="318"/>
      <c r="L44" s="318"/>
      <c r="M44" s="318"/>
      <c r="N44" s="318"/>
      <c r="O44" s="353"/>
    </row>
    <row r="45" spans="1:15" ht="17.100000000000001" customHeight="1">
      <c r="A45" s="350"/>
      <c r="B45" s="194"/>
      <c r="C45" s="95"/>
      <c r="D45" s="95"/>
      <c r="E45" s="95"/>
      <c r="F45" s="95"/>
      <c r="G45" s="95"/>
      <c r="H45" s="1059"/>
      <c r="I45" s="1060"/>
      <c r="J45" s="95"/>
      <c r="K45" s="95"/>
      <c r="L45" s="95"/>
      <c r="M45" s="95"/>
      <c r="N45" s="95"/>
      <c r="O45" s="351"/>
    </row>
    <row r="46" spans="1:15" ht="17.100000000000001" customHeight="1">
      <c r="A46" s="352"/>
      <c r="B46" s="187"/>
      <c r="C46" s="318"/>
      <c r="D46" s="318"/>
      <c r="E46" s="318"/>
      <c r="F46" s="318"/>
      <c r="G46" s="318"/>
      <c r="H46" s="1061"/>
      <c r="I46" s="1062"/>
      <c r="J46" s="318"/>
      <c r="K46" s="318"/>
      <c r="L46" s="318"/>
      <c r="M46" s="318"/>
      <c r="N46" s="318"/>
      <c r="O46" s="353"/>
    </row>
    <row r="47" spans="1:15" ht="17.100000000000001" customHeight="1">
      <c r="A47" s="350"/>
      <c r="B47" s="194"/>
      <c r="C47" s="95"/>
      <c r="D47" s="95"/>
      <c r="E47" s="95"/>
      <c r="F47" s="95"/>
      <c r="G47" s="95"/>
      <c r="H47" s="1059"/>
      <c r="I47" s="1060"/>
      <c r="J47" s="95"/>
      <c r="K47" s="95"/>
      <c r="L47" s="95"/>
      <c r="M47" s="95"/>
      <c r="N47" s="95"/>
      <c r="O47" s="351"/>
    </row>
    <row r="48" spans="1:15" ht="17.100000000000001" customHeight="1" thickBot="1">
      <c r="A48" s="357"/>
      <c r="B48" s="322"/>
      <c r="C48" s="344"/>
      <c r="D48" s="344"/>
      <c r="E48" s="344"/>
      <c r="F48" s="344"/>
      <c r="G48" s="344"/>
      <c r="H48" s="1066"/>
      <c r="I48" s="1067"/>
      <c r="J48" s="344"/>
      <c r="K48" s="344"/>
      <c r="L48" s="344"/>
      <c r="M48" s="344"/>
      <c r="N48" s="344"/>
      <c r="O48" s="358"/>
    </row>
    <row r="49" spans="1:15" ht="17.100000000000001" customHeight="1" thickTop="1" thickBot="1">
      <c r="A49" s="1104" t="s">
        <v>560</v>
      </c>
      <c r="B49" s="359"/>
      <c r="C49" s="360"/>
      <c r="D49" s="360"/>
      <c r="E49" s="360"/>
      <c r="F49" s="360"/>
      <c r="G49" s="360"/>
      <c r="H49" s="1068"/>
      <c r="I49" s="1069"/>
      <c r="J49" s="360"/>
      <c r="K49" s="360"/>
      <c r="L49" s="360"/>
      <c r="M49" s="360"/>
      <c r="N49" s="360"/>
      <c r="O49" s="361"/>
    </row>
    <row r="50" spans="1:15" ht="17.100000000000001" customHeight="1" thickTop="1" thickBot="1">
      <c r="A50" s="1105"/>
      <c r="B50" s="354"/>
      <c r="C50" s="355"/>
      <c r="D50" s="355"/>
      <c r="E50" s="355"/>
      <c r="F50" s="355"/>
      <c r="G50" s="355"/>
      <c r="H50" s="1070"/>
      <c r="I50" s="1071"/>
      <c r="J50" s="355"/>
      <c r="K50" s="355"/>
      <c r="L50" s="355"/>
      <c r="M50" s="355"/>
      <c r="N50" s="355"/>
      <c r="O50" s="356"/>
    </row>
    <row r="51" spans="1:15" ht="6.75" customHeight="1">
      <c r="A51" s="270"/>
      <c r="B51" s="272"/>
      <c r="C51" s="270"/>
      <c r="D51" s="270"/>
      <c r="E51" s="270"/>
      <c r="F51" s="270"/>
      <c r="G51" s="270"/>
      <c r="H51" s="271"/>
      <c r="I51" s="271"/>
      <c r="J51" s="270"/>
      <c r="K51" s="270"/>
      <c r="L51" s="270"/>
      <c r="M51" s="270"/>
      <c r="N51" s="270"/>
      <c r="O51" s="270"/>
    </row>
    <row r="52" spans="1:15" ht="25.5" customHeight="1">
      <c r="A52" s="269" t="s">
        <v>381</v>
      </c>
      <c r="B52" s="1065" t="s">
        <v>795</v>
      </c>
      <c r="C52" s="1065"/>
      <c r="D52" s="1065"/>
      <c r="E52" s="1065"/>
      <c r="F52" s="1065"/>
      <c r="G52" s="1065"/>
      <c r="H52" s="1065"/>
      <c r="I52" s="1065"/>
      <c r="J52" s="1065"/>
      <c r="K52" s="1065"/>
      <c r="L52" s="1065"/>
      <c r="M52" s="1065"/>
      <c r="N52" s="1065"/>
      <c r="O52" s="1065"/>
    </row>
    <row r="53" spans="1:15">
      <c r="A53" s="268" t="s">
        <v>380</v>
      </c>
      <c r="B53" s="267" t="s">
        <v>379</v>
      </c>
      <c r="C53" s="267"/>
      <c r="D53" s="267"/>
      <c r="E53" s="267"/>
      <c r="F53" s="267"/>
      <c r="G53" s="267"/>
      <c r="H53" s="267"/>
      <c r="I53" s="267"/>
      <c r="J53" s="267"/>
      <c r="K53" s="267"/>
      <c r="L53" s="267"/>
      <c r="M53" s="267"/>
      <c r="N53" s="267"/>
    </row>
    <row r="54" spans="1:15">
      <c r="A54" s="268" t="s">
        <v>378</v>
      </c>
      <c r="B54" s="267" t="s">
        <v>647</v>
      </c>
      <c r="C54" s="267"/>
      <c r="D54" s="267"/>
      <c r="E54" s="267"/>
      <c r="F54" s="267"/>
      <c r="G54" s="267"/>
      <c r="H54" s="267"/>
      <c r="I54" s="267"/>
      <c r="J54" s="267"/>
      <c r="K54" s="267"/>
      <c r="L54" s="267"/>
      <c r="M54" s="267"/>
      <c r="N54" s="267"/>
    </row>
    <row r="55" spans="1:15">
      <c r="A55" s="268" t="s">
        <v>377</v>
      </c>
      <c r="B55" s="267" t="s">
        <v>376</v>
      </c>
      <c r="C55" s="267"/>
      <c r="D55" s="267"/>
      <c r="E55" s="267"/>
      <c r="F55" s="267"/>
      <c r="G55" s="267"/>
      <c r="H55" s="267"/>
      <c r="I55" s="267"/>
      <c r="J55" s="267"/>
      <c r="K55" s="267"/>
      <c r="L55" s="267"/>
      <c r="M55" s="267"/>
      <c r="N55" s="267"/>
    </row>
    <row r="56" spans="1:15">
      <c r="A56" s="306" t="s">
        <v>551</v>
      </c>
      <c r="B56" s="307" t="s">
        <v>375</v>
      </c>
      <c r="C56" s="267"/>
      <c r="D56" s="267"/>
      <c r="E56" s="267"/>
      <c r="F56" s="267"/>
      <c r="G56" s="267"/>
      <c r="H56" s="267"/>
      <c r="I56" s="267"/>
      <c r="J56" s="267"/>
    </row>
  </sheetData>
  <mergeCells count="76">
    <mergeCell ref="A49:A50"/>
    <mergeCell ref="B16:E16"/>
    <mergeCell ref="B14:G14"/>
    <mergeCell ref="B15:G15"/>
    <mergeCell ref="A12:G12"/>
    <mergeCell ref="D17:D19"/>
    <mergeCell ref="E17:E19"/>
    <mergeCell ref="F17:F19"/>
    <mergeCell ref="A17:A20"/>
    <mergeCell ref="C17:C19"/>
    <mergeCell ref="A2:O2"/>
    <mergeCell ref="A4:G4"/>
    <mergeCell ref="H4:O4"/>
    <mergeCell ref="H8:O8"/>
    <mergeCell ref="B5:G5"/>
    <mergeCell ref="B6:G6"/>
    <mergeCell ref="B7:G7"/>
    <mergeCell ref="J5:O5"/>
    <mergeCell ref="J6:O6"/>
    <mergeCell ref="J7:O7"/>
    <mergeCell ref="L3:O3"/>
    <mergeCell ref="H5:I5"/>
    <mergeCell ref="H6:I6"/>
    <mergeCell ref="H7:I7"/>
    <mergeCell ref="B9:G9"/>
    <mergeCell ref="B10:G10"/>
    <mergeCell ref="B11:G11"/>
    <mergeCell ref="B13:G13"/>
    <mergeCell ref="A8:G8"/>
    <mergeCell ref="J9:O9"/>
    <mergeCell ref="H30:I30"/>
    <mergeCell ref="O19:O20"/>
    <mergeCell ref="J19:J20"/>
    <mergeCell ref="L19:L20"/>
    <mergeCell ref="M19:M20"/>
    <mergeCell ref="N19:N20"/>
    <mergeCell ref="H19:I20"/>
    <mergeCell ref="H21:I21"/>
    <mergeCell ref="H26:I26"/>
    <mergeCell ref="H27:I27"/>
    <mergeCell ref="H28:I28"/>
    <mergeCell ref="H29:I29"/>
    <mergeCell ref="K19:K20"/>
    <mergeCell ref="H23:I23"/>
    <mergeCell ref="J10:O10"/>
    <mergeCell ref="J11:O11"/>
    <mergeCell ref="H43:I43"/>
    <mergeCell ref="H17:O18"/>
    <mergeCell ref="N16:O16"/>
    <mergeCell ref="H11:I11"/>
    <mergeCell ref="G16:L16"/>
    <mergeCell ref="H12:O12"/>
    <mergeCell ref="H31:I31"/>
    <mergeCell ref="H22:I22"/>
    <mergeCell ref="B52:O52"/>
    <mergeCell ref="H46:I46"/>
    <mergeCell ref="H47:I47"/>
    <mergeCell ref="H48:I48"/>
    <mergeCell ref="H49:I49"/>
    <mergeCell ref="H50:I50"/>
    <mergeCell ref="K1:O1"/>
    <mergeCell ref="H45:I45"/>
    <mergeCell ref="H41:I41"/>
    <mergeCell ref="H42:I42"/>
    <mergeCell ref="H32:I32"/>
    <mergeCell ref="H33:I33"/>
    <mergeCell ref="H34:I34"/>
    <mergeCell ref="H35:I35"/>
    <mergeCell ref="H36:I36"/>
    <mergeCell ref="H44:I44"/>
    <mergeCell ref="H37:I37"/>
    <mergeCell ref="H38:I38"/>
    <mergeCell ref="H39:I39"/>
    <mergeCell ref="H40:I40"/>
    <mergeCell ref="H9:I9"/>
    <mergeCell ref="H10:I10"/>
  </mergeCells>
  <phoneticPr fontId="3"/>
  <printOptions horizontalCentered="1" gridLinesSet="0"/>
  <pageMargins left="0.78740157480314965" right="0.59055118110236227" top="0.98425196850393704" bottom="0.98425196850393704" header="0.51181102362204722" footer="0.51181102362204722"/>
  <pageSetup paperSize="9" scale="80" firstPageNumber="74" orientation="portrait" useFirstPageNumber="1" r:id="rId1"/>
  <headerFooter alignWithMargins="0">
    <oddFooter>&amp;C&amp;"ＭＳ ゴシック,標準"&amp;12-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103"/>
  <sheetViews>
    <sheetView tabSelected="1" view="pageBreakPreview" zoomScaleNormal="100" zoomScaleSheetLayoutView="100" workbookViewId="0">
      <selection activeCell="C13" sqref="C13"/>
    </sheetView>
  </sheetViews>
  <sheetFormatPr defaultColWidth="9" defaultRowHeight="13.5"/>
  <cols>
    <col min="1" max="1" width="4.625" style="2" customWidth="1"/>
    <col min="2" max="2" width="2.875" style="2" customWidth="1"/>
    <col min="3" max="5" width="9" style="2"/>
    <col min="6" max="6" width="12.625" style="2" customWidth="1"/>
    <col min="7" max="7" width="4.25" style="2" customWidth="1"/>
    <col min="8" max="9" width="6.625" style="2" customWidth="1"/>
    <col min="10" max="11" width="3.625" style="2" customWidth="1"/>
    <col min="12" max="12" width="6.625" style="2" customWidth="1"/>
    <col min="13" max="13" width="7" style="2" customWidth="1"/>
    <col min="14" max="14" width="1.125" style="2" customWidth="1"/>
    <col min="15" max="16384" width="9" style="2"/>
  </cols>
  <sheetData>
    <row r="1" spans="1:13">
      <c r="A1" s="464" t="s">
        <v>39</v>
      </c>
      <c r="B1" s="1"/>
    </row>
    <row r="2" spans="1:13" ht="14.1" customHeight="1">
      <c r="A2" s="1"/>
      <c r="B2" s="1"/>
      <c r="C2" s="1"/>
    </row>
    <row r="3" spans="1:13" ht="14.1" customHeight="1">
      <c r="A3" s="3" t="s">
        <v>0</v>
      </c>
      <c r="B3" s="3"/>
      <c r="C3" s="4"/>
      <c r="D3" s="4"/>
      <c r="E3" s="4"/>
      <c r="F3" s="4"/>
      <c r="G3" s="4"/>
      <c r="H3" s="4"/>
      <c r="I3" s="4"/>
      <c r="J3" s="4"/>
      <c r="K3" s="4"/>
      <c r="L3" s="4"/>
      <c r="M3" s="4"/>
    </row>
    <row r="4" spans="1:13" ht="14.1" customHeight="1">
      <c r="A4" s="5"/>
      <c r="B4" s="5"/>
    </row>
    <row r="5" spans="1:13" ht="14.1" customHeight="1">
      <c r="I5" s="621" t="s">
        <v>805</v>
      </c>
      <c r="J5" s="622"/>
      <c r="K5" s="622"/>
      <c r="L5" s="622"/>
      <c r="M5" s="622"/>
    </row>
    <row r="6" spans="1:13" ht="14.1" customHeight="1"/>
    <row r="7" spans="1:13" ht="14.1" customHeight="1">
      <c r="A7" s="2" t="s">
        <v>44</v>
      </c>
    </row>
    <row r="8" spans="1:13" ht="14.1" customHeight="1">
      <c r="A8" s="2" t="s">
        <v>822</v>
      </c>
    </row>
    <row r="9" spans="1:13" ht="14.1" customHeight="1"/>
    <row r="10" spans="1:13" ht="14.1" customHeight="1">
      <c r="F10" s="7" t="s">
        <v>15</v>
      </c>
      <c r="G10" s="629" t="s">
        <v>29</v>
      </c>
      <c r="H10" s="629"/>
      <c r="I10" s="651" t="s">
        <v>59</v>
      </c>
      <c r="J10" s="651"/>
      <c r="K10" s="651"/>
      <c r="L10" s="651"/>
      <c r="M10" s="651"/>
    </row>
    <row r="11" spans="1:13" ht="14.1" customHeight="1">
      <c r="F11" s="2" t="s">
        <v>1</v>
      </c>
      <c r="G11" s="629" t="s">
        <v>17</v>
      </c>
      <c r="H11" s="629"/>
      <c r="I11" s="652" t="s">
        <v>755</v>
      </c>
      <c r="J11" s="652"/>
      <c r="K11" s="652"/>
      <c r="L11" s="652"/>
      <c r="M11" s="652"/>
    </row>
    <row r="12" spans="1:13" ht="14.1" customHeight="1">
      <c r="G12" s="629" t="s">
        <v>18</v>
      </c>
      <c r="H12" s="629"/>
      <c r="I12" s="653" t="s">
        <v>41</v>
      </c>
      <c r="J12" s="653"/>
      <c r="K12" s="653"/>
      <c r="L12" s="653"/>
      <c r="M12" s="653"/>
    </row>
    <row r="13" spans="1:13" ht="14.1" customHeight="1">
      <c r="G13" s="630" t="s">
        <v>16</v>
      </c>
      <c r="H13" s="630"/>
      <c r="I13" s="638" t="s">
        <v>107</v>
      </c>
      <c r="J13" s="638"/>
      <c r="K13" s="638"/>
      <c r="L13" s="638"/>
      <c r="M13" s="638"/>
    </row>
    <row r="14" spans="1:13" ht="14.1" customHeight="1">
      <c r="G14" s="631" t="s">
        <v>21</v>
      </c>
      <c r="H14" s="631"/>
      <c r="I14" s="638" t="s">
        <v>108</v>
      </c>
      <c r="J14" s="638"/>
      <c r="K14" s="638"/>
      <c r="L14" s="638"/>
      <c r="M14" s="638"/>
    </row>
    <row r="15" spans="1:13" ht="14.1" customHeight="1">
      <c r="G15" s="631" t="s">
        <v>22</v>
      </c>
      <c r="H15" s="631"/>
      <c r="I15" s="637" t="s">
        <v>109</v>
      </c>
      <c r="J15" s="638"/>
      <c r="K15" s="638"/>
      <c r="L15" s="638"/>
      <c r="M15" s="638"/>
    </row>
    <row r="16" spans="1:13" ht="14.1" customHeight="1"/>
    <row r="17" spans="1:13" s="10" customFormat="1" ht="14.1" customHeight="1">
      <c r="A17" s="632" t="s">
        <v>45</v>
      </c>
      <c r="B17" s="632"/>
      <c r="C17" s="632"/>
      <c r="D17" s="632"/>
      <c r="E17" s="632"/>
      <c r="F17" s="632"/>
      <c r="G17" s="632"/>
      <c r="H17" s="632"/>
      <c r="I17" s="632"/>
      <c r="J17" s="632"/>
      <c r="K17" s="632"/>
      <c r="L17" s="632"/>
      <c r="M17" s="632"/>
    </row>
    <row r="18" spans="1:13" s="10" customFormat="1" ht="14.1" customHeight="1">
      <c r="A18" s="632" t="s">
        <v>46</v>
      </c>
      <c r="B18" s="632"/>
      <c r="C18" s="632"/>
      <c r="D18" s="632"/>
      <c r="E18" s="632"/>
      <c r="F18" s="632"/>
      <c r="G18" s="632"/>
      <c r="H18" s="632"/>
      <c r="I18" s="632"/>
      <c r="J18" s="632"/>
      <c r="K18" s="632"/>
      <c r="L18" s="632"/>
      <c r="M18" s="632"/>
    </row>
    <row r="19" spans="1:13" ht="14.1" customHeight="1">
      <c r="A19" s="2" t="s">
        <v>2</v>
      </c>
    </row>
    <row r="20" spans="1:13" ht="8.25" customHeight="1"/>
    <row r="21" spans="1:13" ht="14.1" customHeight="1">
      <c r="A21" s="4" t="s">
        <v>3</v>
      </c>
      <c r="B21" s="4"/>
      <c r="C21" s="4"/>
      <c r="D21" s="4"/>
      <c r="E21" s="4"/>
      <c r="F21" s="4"/>
      <c r="G21" s="4"/>
      <c r="H21" s="4"/>
      <c r="I21" s="4"/>
      <c r="J21" s="4"/>
      <c r="K21" s="4"/>
      <c r="L21" s="4"/>
      <c r="M21" s="4"/>
    </row>
    <row r="22" spans="1:13" ht="14.1" customHeight="1">
      <c r="B22" s="8" t="s">
        <v>4</v>
      </c>
    </row>
    <row r="23" spans="1:13" ht="15" customHeight="1">
      <c r="C23" s="19" t="s">
        <v>23</v>
      </c>
      <c r="D23" s="642" t="s">
        <v>24</v>
      </c>
      <c r="E23" s="642"/>
      <c r="F23" s="642" t="s">
        <v>27</v>
      </c>
      <c r="G23" s="642"/>
      <c r="H23" s="642"/>
      <c r="I23" s="645"/>
      <c r="J23" s="14"/>
    </row>
    <row r="24" spans="1:13" ht="15" customHeight="1">
      <c r="C24" s="37">
        <v>1</v>
      </c>
      <c r="D24" s="643" t="s">
        <v>5</v>
      </c>
      <c r="E24" s="643"/>
      <c r="F24" s="643" t="s">
        <v>76</v>
      </c>
      <c r="G24" s="643"/>
      <c r="H24" s="643"/>
      <c r="I24" s="646"/>
      <c r="J24" s="14"/>
    </row>
    <row r="25" spans="1:13" ht="15" customHeight="1">
      <c r="C25" s="37">
        <v>2</v>
      </c>
      <c r="D25" s="643" t="s">
        <v>5</v>
      </c>
      <c r="E25" s="643"/>
      <c r="F25" s="647" t="s">
        <v>678</v>
      </c>
      <c r="G25" s="648"/>
      <c r="H25" s="648"/>
      <c r="I25" s="649"/>
      <c r="J25" s="633" t="s">
        <v>153</v>
      </c>
      <c r="K25" s="634"/>
      <c r="L25" s="634"/>
      <c r="M25" s="634"/>
    </row>
    <row r="26" spans="1:13" ht="15" customHeight="1">
      <c r="C26" s="37">
        <v>3</v>
      </c>
      <c r="D26" s="643" t="s">
        <v>6</v>
      </c>
      <c r="E26" s="643"/>
      <c r="F26" s="643" t="s">
        <v>76</v>
      </c>
      <c r="G26" s="643"/>
      <c r="H26" s="643"/>
      <c r="I26" s="646"/>
      <c r="J26" s="633"/>
      <c r="K26" s="634"/>
      <c r="L26" s="634"/>
      <c r="M26" s="634"/>
    </row>
    <row r="27" spans="1:13" ht="15" customHeight="1">
      <c r="C27" s="366" t="s">
        <v>567</v>
      </c>
      <c r="D27" s="643" t="s">
        <v>6</v>
      </c>
      <c r="E27" s="643"/>
      <c r="F27" s="647" t="s">
        <v>678</v>
      </c>
      <c r="G27" s="648"/>
      <c r="H27" s="648"/>
      <c r="I27" s="649"/>
      <c r="J27" s="661" t="s">
        <v>77</v>
      </c>
      <c r="K27" s="662"/>
      <c r="L27" s="662"/>
      <c r="M27" s="662"/>
    </row>
    <row r="28" spans="1:13" ht="15" customHeight="1">
      <c r="C28" s="39">
        <v>5</v>
      </c>
      <c r="D28" s="644" t="s">
        <v>78</v>
      </c>
      <c r="E28" s="644"/>
      <c r="F28" s="644" t="s">
        <v>7</v>
      </c>
      <c r="G28" s="644"/>
      <c r="H28" s="644"/>
      <c r="I28" s="650"/>
      <c r="J28" s="14"/>
    </row>
    <row r="29" spans="1:13" ht="14.1" customHeight="1">
      <c r="C29" s="1" t="s">
        <v>26</v>
      </c>
    </row>
    <row r="30" spans="1:13" ht="7.5" customHeight="1"/>
    <row r="31" spans="1:13" ht="14.1" customHeight="1">
      <c r="B31" s="2" t="s">
        <v>47</v>
      </c>
    </row>
    <row r="32" spans="1:13" ht="30" customHeight="1">
      <c r="C32" s="639" t="s">
        <v>36</v>
      </c>
      <c r="D32" s="640"/>
      <c r="E32" s="640"/>
      <c r="F32" s="640"/>
      <c r="G32" s="641"/>
      <c r="H32" s="41" t="s">
        <v>79</v>
      </c>
      <c r="I32" s="41" t="s">
        <v>80</v>
      </c>
      <c r="J32" s="635" t="s">
        <v>81</v>
      </c>
      <c r="K32" s="636"/>
      <c r="L32" s="42" t="s">
        <v>82</v>
      </c>
      <c r="M32" s="43" t="s">
        <v>83</v>
      </c>
    </row>
    <row r="33" spans="3:13" ht="14.1" customHeight="1">
      <c r="C33" s="20" t="s">
        <v>25</v>
      </c>
      <c r="D33" s="623" t="s">
        <v>84</v>
      </c>
      <c r="E33" s="623"/>
      <c r="F33" s="623"/>
      <c r="G33" s="624"/>
      <c r="H33" s="32" t="s">
        <v>7</v>
      </c>
      <c r="I33" s="32" t="s">
        <v>8</v>
      </c>
      <c r="J33" s="611" t="s">
        <v>7</v>
      </c>
      <c r="K33" s="612"/>
      <c r="L33" s="31" t="s">
        <v>8</v>
      </c>
      <c r="M33" s="21" t="s">
        <v>7</v>
      </c>
    </row>
    <row r="34" spans="3:13" ht="14.1" customHeight="1">
      <c r="C34" s="20" t="s">
        <v>85</v>
      </c>
      <c r="D34" s="623" t="s">
        <v>86</v>
      </c>
      <c r="E34" s="623"/>
      <c r="F34" s="623"/>
      <c r="G34" s="624"/>
      <c r="H34" s="32" t="s">
        <v>8</v>
      </c>
      <c r="I34" s="32" t="s">
        <v>8</v>
      </c>
      <c r="J34" s="611" t="s">
        <v>8</v>
      </c>
      <c r="K34" s="612"/>
      <c r="L34" s="31" t="s">
        <v>8</v>
      </c>
      <c r="M34" s="21" t="s">
        <v>7</v>
      </c>
    </row>
    <row r="35" spans="3:13" ht="14.1" customHeight="1">
      <c r="C35" s="20" t="s">
        <v>87</v>
      </c>
      <c r="D35" s="623" t="s">
        <v>88</v>
      </c>
      <c r="E35" s="623"/>
      <c r="F35" s="623"/>
      <c r="G35" s="624"/>
      <c r="H35" s="611" t="s">
        <v>89</v>
      </c>
      <c r="I35" s="627"/>
      <c r="J35" s="627"/>
      <c r="K35" s="627"/>
      <c r="L35" s="612"/>
      <c r="M35" s="21" t="s">
        <v>7</v>
      </c>
    </row>
    <row r="36" spans="3:13" ht="14.1" customHeight="1">
      <c r="C36" s="20" t="s">
        <v>90</v>
      </c>
      <c r="D36" s="623" t="s">
        <v>91</v>
      </c>
      <c r="E36" s="623"/>
      <c r="F36" s="623"/>
      <c r="G36" s="624"/>
      <c r="H36" s="32" t="s">
        <v>8</v>
      </c>
      <c r="I36" s="32" t="s">
        <v>8</v>
      </c>
      <c r="J36" s="611" t="s">
        <v>8</v>
      </c>
      <c r="K36" s="612"/>
      <c r="L36" s="31" t="s">
        <v>8</v>
      </c>
      <c r="M36" s="21" t="s">
        <v>7</v>
      </c>
    </row>
    <row r="37" spans="3:13" ht="14.1" customHeight="1">
      <c r="C37" s="20" t="s">
        <v>92</v>
      </c>
      <c r="D37" s="623" t="s">
        <v>93</v>
      </c>
      <c r="E37" s="623"/>
      <c r="F37" s="623"/>
      <c r="G37" s="624"/>
      <c r="H37" s="32" t="s">
        <v>8</v>
      </c>
      <c r="I37" s="32" t="s">
        <v>8</v>
      </c>
      <c r="J37" s="611" t="s">
        <v>7</v>
      </c>
      <c r="K37" s="612"/>
      <c r="L37" s="31" t="s">
        <v>7</v>
      </c>
      <c r="M37" s="21" t="s">
        <v>7</v>
      </c>
    </row>
    <row r="38" spans="3:13" ht="14.1" customHeight="1">
      <c r="C38" s="362" t="s">
        <v>552</v>
      </c>
      <c r="D38" s="607" t="s">
        <v>553</v>
      </c>
      <c r="E38" s="607"/>
      <c r="F38" s="607"/>
      <c r="G38" s="608"/>
      <c r="H38" s="363" t="s">
        <v>563</v>
      </c>
      <c r="I38" s="363" t="s">
        <v>564</v>
      </c>
      <c r="J38" s="611" t="s">
        <v>8</v>
      </c>
      <c r="K38" s="612"/>
      <c r="L38" s="31" t="s">
        <v>8</v>
      </c>
      <c r="M38" s="364" t="s">
        <v>564</v>
      </c>
    </row>
    <row r="39" spans="3:13" ht="14.1" customHeight="1">
      <c r="C39" s="20" t="s">
        <v>94</v>
      </c>
      <c r="D39" s="623" t="s">
        <v>95</v>
      </c>
      <c r="E39" s="623"/>
      <c r="F39" s="623"/>
      <c r="G39" s="624"/>
      <c r="H39" s="32" t="s">
        <v>7</v>
      </c>
      <c r="I39" s="32" t="s">
        <v>7</v>
      </c>
      <c r="J39" s="611" t="s">
        <v>7</v>
      </c>
      <c r="K39" s="612"/>
      <c r="L39" s="32" t="s">
        <v>7</v>
      </c>
      <c r="M39" s="21" t="s">
        <v>8</v>
      </c>
    </row>
    <row r="40" spans="3:13" ht="14.1" customHeight="1">
      <c r="C40" s="20"/>
      <c r="D40" s="623" t="s">
        <v>96</v>
      </c>
      <c r="E40" s="623"/>
      <c r="F40" s="623"/>
      <c r="G40" s="624"/>
      <c r="H40" s="32" t="s">
        <v>8</v>
      </c>
      <c r="I40" s="32" t="s">
        <v>8</v>
      </c>
      <c r="J40" s="611" t="s">
        <v>8</v>
      </c>
      <c r="K40" s="612"/>
      <c r="L40" s="31" t="s">
        <v>8</v>
      </c>
      <c r="M40" s="21" t="s">
        <v>8</v>
      </c>
    </row>
    <row r="41" spans="3:13" ht="14.1" customHeight="1">
      <c r="C41" s="20" t="s">
        <v>97</v>
      </c>
      <c r="D41" s="623" t="s">
        <v>98</v>
      </c>
      <c r="E41" s="623"/>
      <c r="F41" s="623"/>
      <c r="G41" s="624"/>
      <c r="H41" s="628" t="s">
        <v>565</v>
      </c>
      <c r="I41" s="628"/>
      <c r="J41" s="628"/>
      <c r="K41" s="628"/>
      <c r="L41" s="628"/>
      <c r="M41" s="21" t="s">
        <v>7</v>
      </c>
    </row>
    <row r="42" spans="3:13" ht="14.1" customHeight="1">
      <c r="C42" s="20" t="s">
        <v>99</v>
      </c>
      <c r="D42" s="623" t="s">
        <v>100</v>
      </c>
      <c r="E42" s="623"/>
      <c r="F42" s="623"/>
      <c r="G42" s="624"/>
      <c r="H42" s="32" t="s">
        <v>7</v>
      </c>
      <c r="I42" s="32" t="s">
        <v>7</v>
      </c>
      <c r="J42" s="611" t="s">
        <v>8</v>
      </c>
      <c r="K42" s="612"/>
      <c r="L42" s="31" t="s">
        <v>8</v>
      </c>
      <c r="M42" s="21" t="s">
        <v>8</v>
      </c>
    </row>
    <row r="43" spans="3:13" ht="14.1" customHeight="1">
      <c r="C43" s="20" t="s">
        <v>101</v>
      </c>
      <c r="D43" s="623" t="s">
        <v>30</v>
      </c>
      <c r="E43" s="623"/>
      <c r="F43" s="623"/>
      <c r="G43" s="624"/>
      <c r="H43" s="32" t="s">
        <v>7</v>
      </c>
      <c r="I43" s="32" t="s">
        <v>7</v>
      </c>
      <c r="J43" s="611" t="s">
        <v>8</v>
      </c>
      <c r="K43" s="612"/>
      <c r="L43" s="31" t="s">
        <v>8</v>
      </c>
      <c r="M43" s="21" t="s">
        <v>8</v>
      </c>
    </row>
    <row r="44" spans="3:13" ht="14.1" customHeight="1">
      <c r="C44" s="20"/>
      <c r="D44" s="623" t="s">
        <v>102</v>
      </c>
      <c r="E44" s="623"/>
      <c r="F44" s="623"/>
      <c r="G44" s="624"/>
      <c r="H44" s="32" t="s">
        <v>8</v>
      </c>
      <c r="I44" s="32" t="s">
        <v>8</v>
      </c>
      <c r="J44" s="611" t="s">
        <v>8</v>
      </c>
      <c r="K44" s="612"/>
      <c r="L44" s="31" t="s">
        <v>8</v>
      </c>
      <c r="M44" s="21" t="s">
        <v>7</v>
      </c>
    </row>
    <row r="45" spans="3:13" ht="14.1" customHeight="1">
      <c r="C45" s="22"/>
      <c r="D45" s="625" t="s">
        <v>103</v>
      </c>
      <c r="E45" s="625"/>
      <c r="F45" s="625"/>
      <c r="G45" s="626"/>
      <c r="H45" s="23" t="s">
        <v>8</v>
      </c>
      <c r="I45" s="23" t="s">
        <v>8</v>
      </c>
      <c r="J45" s="663" t="s">
        <v>8</v>
      </c>
      <c r="K45" s="664"/>
      <c r="L45" s="36" t="s">
        <v>8</v>
      </c>
      <c r="M45" s="24" t="s">
        <v>7</v>
      </c>
    </row>
    <row r="46" spans="3:13" ht="12.95" customHeight="1">
      <c r="C46" s="1" t="s">
        <v>28</v>
      </c>
    </row>
    <row r="47" spans="3:13" ht="12.95" customHeight="1">
      <c r="C47" s="1" t="s">
        <v>698</v>
      </c>
    </row>
    <row r="48" spans="3:13" ht="12.95" customHeight="1">
      <c r="C48" s="1"/>
    </row>
    <row r="49" spans="2:13" ht="15.95" customHeight="1">
      <c r="B49" s="8" t="s">
        <v>48</v>
      </c>
    </row>
    <row r="50" spans="2:13" ht="15.95" customHeight="1">
      <c r="C50" s="601" t="s">
        <v>49</v>
      </c>
      <c r="D50" s="603" t="s">
        <v>110</v>
      </c>
      <c r="E50" s="604"/>
      <c r="F50" s="33" t="s">
        <v>50</v>
      </c>
      <c r="G50" s="609" t="s">
        <v>605</v>
      </c>
      <c r="H50" s="609"/>
      <c r="I50" s="609"/>
      <c r="J50" s="610"/>
      <c r="K50" s="6"/>
    </row>
    <row r="51" spans="2:13" ht="12.75" customHeight="1">
      <c r="C51" s="602"/>
      <c r="D51" s="605"/>
      <c r="E51" s="606"/>
      <c r="F51" s="463" t="s">
        <v>606</v>
      </c>
      <c r="G51" s="618" t="s">
        <v>607</v>
      </c>
      <c r="H51" s="619"/>
      <c r="I51" s="619"/>
      <c r="J51" s="620"/>
      <c r="K51" s="6"/>
    </row>
    <row r="52" spans="2:13" ht="15.95" customHeight="1">
      <c r="B52" s="6"/>
      <c r="C52" s="37" t="s">
        <v>104</v>
      </c>
      <c r="D52" s="667" t="s">
        <v>111</v>
      </c>
      <c r="E52" s="667"/>
      <c r="F52" s="38" t="s">
        <v>105</v>
      </c>
      <c r="G52" s="613" t="s">
        <v>566</v>
      </c>
      <c r="H52" s="614"/>
      <c r="I52" s="614"/>
      <c r="J52" s="615"/>
      <c r="K52" s="365"/>
      <c r="L52" s="616" t="s">
        <v>106</v>
      </c>
      <c r="M52" s="617"/>
    </row>
    <row r="53" spans="2:13" ht="15.95" customHeight="1">
      <c r="B53" s="6"/>
      <c r="C53" s="39" t="s">
        <v>51</v>
      </c>
      <c r="D53" s="665" t="s">
        <v>53</v>
      </c>
      <c r="E53" s="665"/>
      <c r="F53" s="665"/>
      <c r="G53" s="665"/>
      <c r="H53" s="665"/>
      <c r="I53" s="665"/>
      <c r="J53" s="666"/>
      <c r="K53" s="6"/>
      <c r="L53" s="16"/>
      <c r="M53" s="17"/>
    </row>
    <row r="54" spans="2:13" ht="5.25" customHeight="1">
      <c r="B54" s="6"/>
      <c r="C54" s="1"/>
      <c r="K54" s="6"/>
      <c r="L54" s="16"/>
      <c r="M54" s="17"/>
    </row>
    <row r="55" spans="2:13" ht="15.95" customHeight="1">
      <c r="B55" s="6"/>
      <c r="C55" s="654" t="s">
        <v>52</v>
      </c>
      <c r="D55" s="44" t="s">
        <v>112</v>
      </c>
      <c r="E55" s="656" t="s">
        <v>54</v>
      </c>
      <c r="F55" s="656"/>
      <c r="G55" s="656"/>
      <c r="H55" s="656"/>
      <c r="I55" s="656"/>
      <c r="J55" s="657"/>
      <c r="K55" s="6"/>
      <c r="L55" s="16"/>
      <c r="M55" s="17"/>
    </row>
    <row r="56" spans="2:13" ht="15.95" customHeight="1">
      <c r="B56" s="6"/>
      <c r="C56" s="655"/>
      <c r="D56" s="658" t="str">
        <f>D53</f>
        <v>JA○○　△△支所△△△△課</v>
      </c>
      <c r="E56" s="659"/>
      <c r="F56" s="659"/>
      <c r="G56" s="659"/>
      <c r="H56" s="659"/>
      <c r="I56" s="659"/>
      <c r="J56" s="660"/>
      <c r="K56" s="6"/>
      <c r="L56" s="18"/>
      <c r="M56" s="29"/>
    </row>
    <row r="57" spans="2:13" ht="21" customHeight="1">
      <c r="C57" s="1" t="s">
        <v>753</v>
      </c>
    </row>
    <row r="58" spans="2:13">
      <c r="C58" s="14"/>
      <c r="D58" s="14"/>
      <c r="E58" s="14"/>
    </row>
    <row r="59" spans="2:13">
      <c r="C59" s="14"/>
      <c r="D59" s="14"/>
      <c r="E59" s="14"/>
    </row>
    <row r="60" spans="2:13">
      <c r="C60" s="14"/>
      <c r="D60" s="14"/>
      <c r="E60" s="14"/>
    </row>
    <row r="61" spans="2:13">
      <c r="C61" s="10"/>
      <c r="D61" s="10"/>
      <c r="E61" s="10"/>
    </row>
    <row r="62" spans="2:13">
      <c r="C62" s="14"/>
      <c r="D62" s="14"/>
      <c r="E62" s="14"/>
    </row>
    <row r="65" spans="3:5">
      <c r="C65" s="14"/>
      <c r="D65" s="14"/>
      <c r="E65" s="14"/>
    </row>
    <row r="66" spans="3:5">
      <c r="C66" s="14"/>
      <c r="D66" s="14"/>
      <c r="E66" s="14"/>
    </row>
    <row r="67" spans="3:5">
      <c r="C67" s="10"/>
      <c r="D67" s="10"/>
      <c r="E67" s="10"/>
    </row>
    <row r="68" spans="3:5">
      <c r="C68" s="14"/>
      <c r="D68" s="10"/>
      <c r="E68" s="10"/>
    </row>
    <row r="69" spans="3:5">
      <c r="C69" s="14"/>
      <c r="D69" s="10"/>
      <c r="E69" s="10"/>
    </row>
    <row r="70" spans="3:5">
      <c r="C70" s="14"/>
      <c r="D70" s="10"/>
      <c r="E70" s="10"/>
    </row>
    <row r="71" spans="3:5">
      <c r="C71" s="14"/>
      <c r="D71" s="10"/>
      <c r="E71" s="10"/>
    </row>
    <row r="74" spans="3:5">
      <c r="C74" s="14"/>
      <c r="D74" s="14"/>
      <c r="E74" s="14"/>
    </row>
    <row r="75" spans="3:5">
      <c r="C75" s="14"/>
      <c r="D75" s="14"/>
      <c r="E75" s="14"/>
    </row>
    <row r="76" spans="3:5">
      <c r="C76" s="10"/>
      <c r="D76" s="10"/>
      <c r="E76" s="10"/>
    </row>
    <row r="77" spans="3:5">
      <c r="C77" s="14"/>
      <c r="D77" s="14"/>
      <c r="E77" s="14"/>
    </row>
    <row r="80" spans="3:5">
      <c r="C80" s="14"/>
      <c r="D80" s="14"/>
      <c r="E80" s="14"/>
    </row>
    <row r="81" spans="1:12">
      <c r="C81" s="14"/>
      <c r="D81" s="14"/>
      <c r="E81" s="14"/>
    </row>
    <row r="82" spans="1:12">
      <c r="C82" s="10"/>
      <c r="D82" s="10"/>
      <c r="E82" s="10"/>
    </row>
    <row r="83" spans="1:12">
      <c r="C83" s="14"/>
      <c r="D83" s="10"/>
      <c r="E83" s="10"/>
    </row>
    <row r="84" spans="1:12">
      <c r="C84" s="14"/>
      <c r="D84" s="10"/>
      <c r="E84" s="10"/>
    </row>
    <row r="85" spans="1:12">
      <c r="C85" s="14"/>
      <c r="D85" s="10"/>
      <c r="E85" s="10"/>
    </row>
    <row r="86" spans="1:12">
      <c r="C86" s="14"/>
      <c r="D86" s="10"/>
      <c r="E86" s="10"/>
    </row>
    <row r="89" spans="1:12">
      <c r="A89" s="6"/>
      <c r="B89" s="6"/>
      <c r="C89" s="14"/>
      <c r="D89" s="14"/>
      <c r="E89" s="14"/>
      <c r="F89" s="14"/>
      <c r="G89" s="14"/>
      <c r="H89" s="15"/>
      <c r="I89" s="9"/>
      <c r="J89" s="9"/>
      <c r="K89" s="9"/>
      <c r="L89" s="9"/>
    </row>
    <row r="90" spans="1:12">
      <c r="A90" s="6"/>
      <c r="B90" s="6"/>
      <c r="C90" s="14"/>
      <c r="D90" s="14"/>
      <c r="E90" s="14"/>
      <c r="F90" s="14"/>
      <c r="G90" s="14"/>
      <c r="H90" s="15"/>
      <c r="I90" s="10"/>
      <c r="J90" s="10"/>
      <c r="K90" s="10"/>
      <c r="L90" s="10"/>
    </row>
    <row r="91" spans="1:12">
      <c r="A91" s="6"/>
      <c r="B91" s="6"/>
      <c r="C91" s="14"/>
      <c r="D91" s="14"/>
      <c r="E91" s="14"/>
      <c r="F91" s="14"/>
      <c r="G91" s="14"/>
      <c r="H91" s="13"/>
      <c r="I91" s="10"/>
      <c r="J91" s="10"/>
      <c r="K91" s="10"/>
      <c r="L91" s="10"/>
    </row>
    <row r="92" spans="1:12">
      <c r="C92" s="14"/>
      <c r="D92" s="14"/>
      <c r="E92" s="14"/>
      <c r="F92" s="14"/>
      <c r="G92" s="14"/>
      <c r="H92" s="10"/>
      <c r="I92" s="10"/>
      <c r="J92" s="10"/>
      <c r="K92" s="10"/>
      <c r="L92" s="10"/>
    </row>
    <row r="96" spans="1:12">
      <c r="C96" s="14"/>
    </row>
    <row r="97" spans="3:5">
      <c r="C97" s="14"/>
    </row>
    <row r="101" spans="3:5">
      <c r="C101" s="14"/>
      <c r="D101" s="14"/>
      <c r="E101" s="14"/>
    </row>
    <row r="102" spans="3:5">
      <c r="C102" s="14"/>
      <c r="D102" s="14"/>
      <c r="E102" s="14"/>
    </row>
    <row r="103" spans="3:5">
      <c r="C103" s="10"/>
      <c r="D103" s="10"/>
      <c r="E103" s="10"/>
    </row>
  </sheetData>
  <mergeCells count="68">
    <mergeCell ref="C55:C56"/>
    <mergeCell ref="E55:J55"/>
    <mergeCell ref="D56:J56"/>
    <mergeCell ref="J27:M27"/>
    <mergeCell ref="D37:G37"/>
    <mergeCell ref="J36:K36"/>
    <mergeCell ref="J37:K37"/>
    <mergeCell ref="J39:K39"/>
    <mergeCell ref="J40:K40"/>
    <mergeCell ref="J42:K42"/>
    <mergeCell ref="J43:K43"/>
    <mergeCell ref="J44:K44"/>
    <mergeCell ref="J45:K45"/>
    <mergeCell ref="D53:J53"/>
    <mergeCell ref="D52:E52"/>
    <mergeCell ref="D35:G35"/>
    <mergeCell ref="I10:M10"/>
    <mergeCell ref="I11:M11"/>
    <mergeCell ref="I12:M12"/>
    <mergeCell ref="I13:M13"/>
    <mergeCell ref="I14:M14"/>
    <mergeCell ref="F24:I24"/>
    <mergeCell ref="F25:I25"/>
    <mergeCell ref="F26:I26"/>
    <mergeCell ref="F27:I27"/>
    <mergeCell ref="F28:I28"/>
    <mergeCell ref="J25:M26"/>
    <mergeCell ref="J32:K32"/>
    <mergeCell ref="J34:K34"/>
    <mergeCell ref="J33:K33"/>
    <mergeCell ref="I15:M15"/>
    <mergeCell ref="A17:M17"/>
    <mergeCell ref="C32:G32"/>
    <mergeCell ref="G15:H15"/>
    <mergeCell ref="D34:G34"/>
    <mergeCell ref="D23:E23"/>
    <mergeCell ref="D24:E24"/>
    <mergeCell ref="D25:E25"/>
    <mergeCell ref="D26:E26"/>
    <mergeCell ref="D27:E27"/>
    <mergeCell ref="D28:E28"/>
    <mergeCell ref="F23:I23"/>
    <mergeCell ref="G11:H11"/>
    <mergeCell ref="G12:H12"/>
    <mergeCell ref="G13:H13"/>
    <mergeCell ref="G14:H14"/>
    <mergeCell ref="A18:M18"/>
    <mergeCell ref="G52:J52"/>
    <mergeCell ref="L52:M52"/>
    <mergeCell ref="G51:J51"/>
    <mergeCell ref="I5:M5"/>
    <mergeCell ref="D44:G44"/>
    <mergeCell ref="D45:G45"/>
    <mergeCell ref="H35:L35"/>
    <mergeCell ref="D39:G39"/>
    <mergeCell ref="D33:G33"/>
    <mergeCell ref="D40:G40"/>
    <mergeCell ref="D36:G36"/>
    <mergeCell ref="H41:L41"/>
    <mergeCell ref="D41:G41"/>
    <mergeCell ref="D42:G42"/>
    <mergeCell ref="D43:G43"/>
    <mergeCell ref="G10:H10"/>
    <mergeCell ref="C50:C51"/>
    <mergeCell ref="D50:E51"/>
    <mergeCell ref="D38:G38"/>
    <mergeCell ref="G50:J50"/>
    <mergeCell ref="J38:K38"/>
  </mergeCells>
  <phoneticPr fontId="3"/>
  <hyperlinks>
    <hyperlink ref="G52" r:id="rId1" xr:uid="{00000000-0004-0000-0100-000000000000}"/>
  </hyperlinks>
  <printOptions horizontalCentered="1" verticalCentered="1"/>
  <pageMargins left="0.74803149606299213" right="0.62992125984251968" top="0.39370078740157483" bottom="0.39370078740157483" header="0.31496062992125984" footer="0.51181102362204722"/>
  <pageSetup paperSize="9" firstPageNumber="60" orientation="portrait" useFirstPageNumber="1" r:id="rId2"/>
  <headerFooter>
    <oddFooter>&amp;C&amp;"ＭＳ ゴシック,標準"&amp;10- &amp;P -</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62"/>
  <sheetViews>
    <sheetView view="pageBreakPreview" topLeftCell="A4" zoomScaleNormal="100" zoomScaleSheetLayoutView="100" workbookViewId="0">
      <selection activeCell="N23" sqref="N23"/>
    </sheetView>
  </sheetViews>
  <sheetFormatPr defaultColWidth="9" defaultRowHeight="13.5"/>
  <cols>
    <col min="1" max="1" width="4.625" style="2" customWidth="1"/>
    <col min="2" max="2" width="3.25" style="2" customWidth="1"/>
    <col min="3" max="6" width="6.625" style="2" customWidth="1"/>
    <col min="7" max="7" width="4.625" style="2" customWidth="1"/>
    <col min="8" max="9" width="10.625" style="2" customWidth="1"/>
    <col min="10" max="10" width="3.875" style="2" customWidth="1"/>
    <col min="11" max="12" width="8.625" style="2" customWidth="1"/>
    <col min="13" max="13" width="5.125" style="2" customWidth="1"/>
    <col min="14" max="16384" width="9" style="2"/>
  </cols>
  <sheetData>
    <row r="1" spans="1:14" ht="26.1" customHeight="1">
      <c r="A1" s="465" t="s">
        <v>40</v>
      </c>
      <c r="D1" s="668" t="s">
        <v>74</v>
      </c>
      <c r="E1" s="668"/>
      <c r="F1" s="668"/>
      <c r="G1" s="668"/>
      <c r="H1" s="668"/>
      <c r="I1" s="668"/>
      <c r="J1" s="668"/>
      <c r="K1" s="668"/>
      <c r="L1" s="453"/>
    </row>
    <row r="2" spans="1:14" ht="16.5" customHeight="1">
      <c r="B2" s="12" t="s">
        <v>699</v>
      </c>
    </row>
    <row r="3" spans="1:14" ht="16.5" customHeight="1">
      <c r="C3" s="669" t="s">
        <v>32</v>
      </c>
      <c r="D3" s="670"/>
      <c r="E3" s="671" t="s">
        <v>139</v>
      </c>
      <c r="F3" s="672"/>
      <c r="G3" s="672"/>
      <c r="H3" s="672"/>
      <c r="I3" s="672"/>
      <c r="J3" s="672"/>
      <c r="K3" s="672"/>
      <c r="L3" s="672"/>
      <c r="M3" s="673"/>
    </row>
    <row r="4" spans="1:14" ht="16.5" customHeight="1">
      <c r="C4" s="674" t="s">
        <v>16</v>
      </c>
      <c r="D4" s="675"/>
      <c r="E4" s="676" t="s">
        <v>140</v>
      </c>
      <c r="F4" s="676"/>
      <c r="G4" s="677"/>
      <c r="H4" s="677"/>
      <c r="I4" s="34" t="s">
        <v>55</v>
      </c>
      <c r="J4" s="677" t="s">
        <v>134</v>
      </c>
      <c r="K4" s="677"/>
      <c r="L4" s="677"/>
      <c r="M4" s="678"/>
      <c r="N4" s="10"/>
    </row>
    <row r="5" spans="1:14" ht="16.5" customHeight="1">
      <c r="C5" s="679" t="s">
        <v>73</v>
      </c>
      <c r="D5" s="680"/>
      <c r="E5" s="681" t="s">
        <v>56</v>
      </c>
      <c r="F5" s="681"/>
      <c r="G5" s="682"/>
      <c r="H5" s="682"/>
      <c r="I5" s="682"/>
      <c r="J5" s="682"/>
      <c r="K5" s="682"/>
      <c r="L5" s="682"/>
      <c r="M5" s="683"/>
    </row>
    <row r="6" spans="1:14" ht="16.5" customHeight="1">
      <c r="C6" s="684" t="s">
        <v>33</v>
      </c>
      <c r="D6" s="685"/>
      <c r="E6" s="686" t="s">
        <v>714</v>
      </c>
      <c r="F6" s="687"/>
      <c r="G6" s="687"/>
      <c r="H6" s="688"/>
      <c r="I6" s="35" t="s">
        <v>34</v>
      </c>
      <c r="J6" s="689" t="s">
        <v>715</v>
      </c>
      <c r="K6" s="689"/>
      <c r="L6" s="689"/>
      <c r="M6" s="690"/>
      <c r="N6" s="10"/>
    </row>
    <row r="7" spans="1:14" ht="16.5" customHeight="1">
      <c r="C7" s="691"/>
      <c r="D7" s="691"/>
      <c r="E7" s="691"/>
      <c r="F7" s="691"/>
      <c r="G7" s="691"/>
      <c r="H7" s="691"/>
      <c r="I7" s="691"/>
      <c r="J7" s="691"/>
      <c r="K7" s="691"/>
      <c r="L7" s="691"/>
      <c r="M7" s="691"/>
    </row>
    <row r="8" spans="1:14" ht="12" customHeight="1">
      <c r="C8" s="30"/>
    </row>
    <row r="9" spans="1:14" ht="16.5" customHeight="1">
      <c r="B9" s="12" t="s">
        <v>700</v>
      </c>
    </row>
    <row r="10" spans="1:14" ht="16.5" customHeight="1">
      <c r="C10" s="669" t="s">
        <v>32</v>
      </c>
      <c r="D10" s="670"/>
      <c r="E10" s="671" t="s">
        <v>141</v>
      </c>
      <c r="F10" s="672"/>
      <c r="G10" s="672"/>
      <c r="H10" s="672"/>
      <c r="I10" s="672"/>
      <c r="J10" s="672"/>
      <c r="K10" s="672"/>
      <c r="L10" s="672"/>
      <c r="M10" s="673"/>
    </row>
    <row r="11" spans="1:14" ht="16.5" customHeight="1">
      <c r="C11" s="674" t="s">
        <v>16</v>
      </c>
      <c r="D11" s="675"/>
      <c r="E11" s="676" t="s">
        <v>135</v>
      </c>
      <c r="F11" s="676"/>
      <c r="G11" s="677"/>
      <c r="H11" s="677"/>
      <c r="I11" s="34" t="s">
        <v>55</v>
      </c>
      <c r="J11" s="677" t="s">
        <v>808</v>
      </c>
      <c r="K11" s="677"/>
      <c r="L11" s="677"/>
      <c r="M11" s="678"/>
      <c r="N11" s="10"/>
    </row>
    <row r="12" spans="1:14" ht="16.5" customHeight="1">
      <c r="C12" s="679" t="s">
        <v>73</v>
      </c>
      <c r="D12" s="680"/>
      <c r="E12" s="681" t="s">
        <v>807</v>
      </c>
      <c r="F12" s="681"/>
      <c r="G12" s="682"/>
      <c r="H12" s="682"/>
      <c r="I12" s="682"/>
      <c r="J12" s="682"/>
      <c r="K12" s="682"/>
      <c r="L12" s="682"/>
      <c r="M12" s="683"/>
    </row>
    <row r="13" spans="1:14" ht="16.5" customHeight="1">
      <c r="C13" s="674" t="s">
        <v>9</v>
      </c>
      <c r="D13" s="675"/>
      <c r="E13" s="692" t="s">
        <v>712</v>
      </c>
      <c r="F13" s="692"/>
      <c r="G13" s="693"/>
      <c r="H13" s="693"/>
      <c r="I13" s="682" t="s">
        <v>711</v>
      </c>
      <c r="J13" s="682"/>
      <c r="K13" s="682"/>
      <c r="L13" s="682"/>
      <c r="M13" s="683"/>
    </row>
    <row r="14" spans="1:14" ht="16.5" customHeight="1">
      <c r="C14" s="674"/>
      <c r="D14" s="675"/>
      <c r="E14" s="692" t="s">
        <v>713</v>
      </c>
      <c r="F14" s="692"/>
      <c r="G14" s="693"/>
      <c r="H14" s="693"/>
      <c r="I14" s="682" t="s">
        <v>747</v>
      </c>
      <c r="J14" s="682"/>
      <c r="K14" s="682"/>
      <c r="L14" s="682"/>
      <c r="M14" s="683"/>
    </row>
    <row r="15" spans="1:14" ht="16.5" customHeight="1">
      <c r="C15" s="674"/>
      <c r="D15" s="675"/>
      <c r="E15" s="692" t="s">
        <v>717</v>
      </c>
      <c r="F15" s="692"/>
      <c r="G15" s="693"/>
      <c r="H15" s="693"/>
      <c r="I15" s="682" t="s">
        <v>719</v>
      </c>
      <c r="J15" s="682"/>
      <c r="K15" s="682"/>
      <c r="L15" s="682"/>
      <c r="M15" s="683"/>
    </row>
    <row r="16" spans="1:14" ht="16.5" customHeight="1">
      <c r="C16" s="684"/>
      <c r="D16" s="685"/>
      <c r="E16" s="694" t="s">
        <v>722</v>
      </c>
      <c r="F16" s="694"/>
      <c r="G16" s="695"/>
      <c r="H16" s="695"/>
      <c r="I16" s="696" t="s">
        <v>716</v>
      </c>
      <c r="J16" s="696"/>
      <c r="K16" s="696"/>
      <c r="L16" s="696"/>
      <c r="M16" s="697"/>
    </row>
    <row r="17" spans="2:14" ht="12" customHeight="1">
      <c r="C17" s="30" t="s">
        <v>701</v>
      </c>
      <c r="H17" s="521"/>
      <c r="I17" s="521"/>
      <c r="J17" s="521"/>
      <c r="K17" s="521"/>
      <c r="L17" s="521"/>
      <c r="M17" s="521"/>
    </row>
    <row r="18" spans="2:14" ht="12" customHeight="1">
      <c r="C18" s="30"/>
    </row>
    <row r="19" spans="2:14" ht="12" customHeight="1">
      <c r="C19" s="30"/>
    </row>
    <row r="20" spans="2:14" ht="16.5" customHeight="1">
      <c r="B20" s="12" t="s">
        <v>679</v>
      </c>
    </row>
    <row r="21" spans="2:14" ht="16.5" customHeight="1">
      <c r="C21" s="669" t="s">
        <v>32</v>
      </c>
      <c r="D21" s="670"/>
      <c r="E21" s="671" t="s">
        <v>142</v>
      </c>
      <c r="F21" s="672"/>
      <c r="G21" s="672"/>
      <c r="H21" s="672"/>
      <c r="I21" s="672"/>
      <c r="J21" s="672"/>
      <c r="K21" s="672"/>
      <c r="L21" s="672"/>
      <c r="M21" s="673"/>
    </row>
    <row r="22" spans="2:14" ht="16.5" customHeight="1">
      <c r="C22" s="674" t="s">
        <v>16</v>
      </c>
      <c r="D22" s="675"/>
      <c r="E22" s="676" t="s">
        <v>143</v>
      </c>
      <c r="F22" s="676"/>
      <c r="G22" s="677"/>
      <c r="H22" s="677"/>
      <c r="I22" s="34" t="s">
        <v>55</v>
      </c>
      <c r="J22" s="677" t="s">
        <v>134</v>
      </c>
      <c r="K22" s="677"/>
      <c r="L22" s="677"/>
      <c r="M22" s="678"/>
      <c r="N22" s="10"/>
    </row>
    <row r="23" spans="2:14" ht="16.5" customHeight="1">
      <c r="C23" s="679" t="s">
        <v>73</v>
      </c>
      <c r="D23" s="680"/>
      <c r="E23" s="681" t="s">
        <v>56</v>
      </c>
      <c r="F23" s="681"/>
      <c r="G23" s="682"/>
      <c r="H23" s="682"/>
      <c r="I23" s="682"/>
      <c r="J23" s="682"/>
      <c r="K23" s="682"/>
      <c r="L23" s="682"/>
      <c r="M23" s="683"/>
    </row>
    <row r="24" spans="2:14" ht="16.5" customHeight="1">
      <c r="C24" s="684" t="s">
        <v>33</v>
      </c>
      <c r="D24" s="685"/>
      <c r="E24" s="686" t="s">
        <v>715</v>
      </c>
      <c r="F24" s="687"/>
      <c r="G24" s="687"/>
      <c r="H24" s="688"/>
      <c r="I24" s="35" t="s">
        <v>34</v>
      </c>
      <c r="J24" s="689" t="s">
        <v>715</v>
      </c>
      <c r="K24" s="689"/>
      <c r="L24" s="689"/>
      <c r="M24" s="690"/>
      <c r="N24" s="10"/>
    </row>
    <row r="25" spans="2:14" ht="16.5" customHeight="1">
      <c r="C25" s="545"/>
    </row>
    <row r="26" spans="2:14" ht="12" customHeight="1">
      <c r="C26" s="30"/>
    </row>
    <row r="27" spans="2:14" ht="16.5" customHeight="1">
      <c r="B27" s="12" t="s">
        <v>680</v>
      </c>
    </row>
    <row r="28" spans="2:14" ht="16.5" customHeight="1">
      <c r="C28" s="669" t="s">
        <v>32</v>
      </c>
      <c r="D28" s="670"/>
      <c r="E28" s="671" t="s">
        <v>144</v>
      </c>
      <c r="F28" s="672"/>
      <c r="G28" s="672"/>
      <c r="H28" s="672"/>
      <c r="I28" s="672"/>
      <c r="J28" s="672"/>
      <c r="K28" s="672"/>
      <c r="L28" s="672"/>
      <c r="M28" s="673"/>
    </row>
    <row r="29" spans="2:14" ht="16.5" customHeight="1">
      <c r="C29" s="674" t="s">
        <v>16</v>
      </c>
      <c r="D29" s="675"/>
      <c r="E29" s="676" t="s">
        <v>145</v>
      </c>
      <c r="F29" s="676"/>
      <c r="G29" s="677"/>
      <c r="H29" s="677"/>
      <c r="I29" s="34" t="s">
        <v>55</v>
      </c>
      <c r="J29" s="677" t="s">
        <v>146</v>
      </c>
      <c r="K29" s="677"/>
      <c r="L29" s="677"/>
      <c r="M29" s="678"/>
      <c r="N29" s="10"/>
    </row>
    <row r="30" spans="2:14" ht="16.5" customHeight="1">
      <c r="C30" s="679" t="s">
        <v>73</v>
      </c>
      <c r="D30" s="680"/>
      <c r="E30" s="681" t="s">
        <v>64</v>
      </c>
      <c r="F30" s="681"/>
      <c r="G30" s="682"/>
      <c r="H30" s="682"/>
      <c r="I30" s="682"/>
      <c r="J30" s="682"/>
      <c r="K30" s="682"/>
      <c r="L30" s="682"/>
      <c r="M30" s="683"/>
    </row>
    <row r="31" spans="2:14" ht="16.5" customHeight="1">
      <c r="C31" s="674" t="s">
        <v>9</v>
      </c>
      <c r="D31" s="675"/>
      <c r="E31" s="692" t="s">
        <v>721</v>
      </c>
      <c r="F31" s="692"/>
      <c r="G31" s="693"/>
      <c r="H31" s="693"/>
      <c r="I31" s="682" t="s">
        <v>719</v>
      </c>
      <c r="J31" s="682"/>
      <c r="K31" s="682"/>
      <c r="L31" s="682"/>
      <c r="M31" s="683"/>
    </row>
    <row r="32" spans="2:14" ht="16.5" customHeight="1">
      <c r="C32" s="674"/>
      <c r="D32" s="675"/>
      <c r="E32" s="692" t="s">
        <v>720</v>
      </c>
      <c r="F32" s="692"/>
      <c r="G32" s="693"/>
      <c r="H32" s="693"/>
      <c r="I32" s="682" t="s">
        <v>718</v>
      </c>
      <c r="J32" s="682"/>
      <c r="K32" s="682"/>
      <c r="L32" s="682"/>
      <c r="M32" s="683"/>
    </row>
    <row r="33" spans="2:13" ht="16.5" customHeight="1">
      <c r="C33" s="674"/>
      <c r="D33" s="675"/>
      <c r="E33" s="692"/>
      <c r="F33" s="692"/>
      <c r="G33" s="693"/>
      <c r="H33" s="693"/>
      <c r="I33" s="682"/>
      <c r="J33" s="682"/>
      <c r="K33" s="682"/>
      <c r="L33" s="682"/>
      <c r="M33" s="683"/>
    </row>
    <row r="34" spans="2:13" ht="16.5" customHeight="1">
      <c r="C34" s="684"/>
      <c r="D34" s="685"/>
      <c r="E34" s="694"/>
      <c r="F34" s="694"/>
      <c r="G34" s="695"/>
      <c r="H34" s="695"/>
      <c r="I34" s="696"/>
      <c r="J34" s="696"/>
      <c r="K34" s="696"/>
      <c r="L34" s="696"/>
      <c r="M34" s="697"/>
    </row>
    <row r="35" spans="2:13" ht="12" customHeight="1">
      <c r="C35" s="30" t="s">
        <v>702</v>
      </c>
    </row>
    <row r="36" spans="2:13" ht="12" customHeight="1">
      <c r="C36" s="30"/>
    </row>
    <row r="37" spans="2:13" ht="6.6" customHeight="1"/>
    <row r="38" spans="2:13" ht="16.5" customHeight="1">
      <c r="B38" s="12" t="s">
        <v>113</v>
      </c>
    </row>
    <row r="39" spans="2:13" ht="16.5" customHeight="1">
      <c r="B39" s="6"/>
      <c r="C39" s="698" t="s">
        <v>31</v>
      </c>
      <c r="D39" s="642"/>
      <c r="E39" s="642"/>
      <c r="F39" s="699" t="s">
        <v>70</v>
      </c>
      <c r="G39" s="700"/>
      <c r="H39" s="33" t="s">
        <v>71</v>
      </c>
      <c r="I39" s="40" t="s">
        <v>10</v>
      </c>
      <c r="J39" s="701" t="s">
        <v>37</v>
      </c>
      <c r="K39" s="702"/>
      <c r="L39" s="702"/>
      <c r="M39" s="703"/>
    </row>
    <row r="40" spans="2:13" ht="16.5" customHeight="1">
      <c r="B40" s="6"/>
      <c r="C40" s="704" t="s">
        <v>35</v>
      </c>
      <c r="D40" s="643"/>
      <c r="E40" s="643"/>
      <c r="F40" s="705">
        <v>132</v>
      </c>
      <c r="G40" s="706"/>
      <c r="H40" s="46">
        <v>12628</v>
      </c>
      <c r="I40" s="47">
        <f>SUM(F40:H40)</f>
        <v>12760</v>
      </c>
      <c r="J40" s="707"/>
      <c r="K40" s="708"/>
      <c r="L40" s="708"/>
      <c r="M40" s="709"/>
    </row>
    <row r="41" spans="2:13" ht="16.5" customHeight="1">
      <c r="B41" s="6"/>
      <c r="C41" s="704" t="s">
        <v>19</v>
      </c>
      <c r="D41" s="643"/>
      <c r="E41" s="643"/>
      <c r="F41" s="705">
        <v>35</v>
      </c>
      <c r="G41" s="706"/>
      <c r="H41" s="46">
        <v>205</v>
      </c>
      <c r="I41" s="47">
        <f>SUM(F41:H41)</f>
        <v>240</v>
      </c>
      <c r="J41" s="710" t="s">
        <v>610</v>
      </c>
      <c r="K41" s="711"/>
      <c r="L41" s="711"/>
      <c r="M41" s="712"/>
    </row>
    <row r="42" spans="2:13" ht="16.5" customHeight="1">
      <c r="C42" s="714" t="s">
        <v>13</v>
      </c>
      <c r="D42" s="644"/>
      <c r="E42" s="644"/>
      <c r="F42" s="715">
        <f>ROUNDUP(F40-F41,-1)</f>
        <v>100</v>
      </c>
      <c r="G42" s="716"/>
      <c r="H42" s="48">
        <f>ROUNDUP(H40-H41,-1)</f>
        <v>12430</v>
      </c>
      <c r="I42" s="49">
        <f>SUM(F42:H42)</f>
        <v>12530</v>
      </c>
      <c r="J42" s="717"/>
      <c r="K42" s="718"/>
      <c r="L42" s="718"/>
      <c r="M42" s="719"/>
    </row>
    <row r="43" spans="2:13" ht="12" customHeight="1">
      <c r="C43" s="30" t="s">
        <v>705</v>
      </c>
      <c r="D43" s="1"/>
    </row>
    <row r="44" spans="2:13" ht="12" customHeight="1">
      <c r="C44" s="452" t="s">
        <v>38</v>
      </c>
      <c r="D44" s="1"/>
    </row>
    <row r="45" spans="2:13" ht="12" customHeight="1">
      <c r="C45" s="452" t="s">
        <v>69</v>
      </c>
      <c r="D45" s="1"/>
    </row>
    <row r="46" spans="2:13" ht="9.6" customHeight="1"/>
    <row r="47" spans="2:13" ht="16.5" customHeight="1">
      <c r="B47" s="12" t="s">
        <v>114</v>
      </c>
      <c r="G47" s="12" t="s">
        <v>115</v>
      </c>
    </row>
    <row r="48" spans="2:13" ht="16.5" customHeight="1">
      <c r="B48" s="14"/>
      <c r="C48" s="698" t="s">
        <v>11</v>
      </c>
      <c r="D48" s="642"/>
      <c r="E48" s="642" t="s">
        <v>12</v>
      </c>
      <c r="F48" s="645"/>
      <c r="H48" s="19" t="s">
        <v>14</v>
      </c>
      <c r="I48" s="25" t="s">
        <v>20</v>
      </c>
      <c r="K48" s="28"/>
      <c r="L48" s="28"/>
      <c r="M48" s="28"/>
    </row>
    <row r="49" spans="2:13" ht="29.45" customHeight="1">
      <c r="B49" s="11"/>
      <c r="C49" s="720">
        <v>55</v>
      </c>
      <c r="D49" s="695"/>
      <c r="E49" s="695">
        <v>39</v>
      </c>
      <c r="F49" s="721"/>
      <c r="H49" s="50" t="s">
        <v>149</v>
      </c>
      <c r="I49" s="51"/>
      <c r="J49" s="27"/>
      <c r="K49" s="28"/>
      <c r="L49" s="28"/>
      <c r="M49" s="28"/>
    </row>
    <row r="50" spans="2:13" ht="15" customHeight="1">
      <c r="C50" s="1"/>
      <c r="H50" s="713" t="s">
        <v>72</v>
      </c>
      <c r="I50" s="713"/>
      <c r="J50" s="713"/>
      <c r="K50" s="713"/>
      <c r="L50" s="713"/>
      <c r="M50" s="713"/>
    </row>
    <row r="51" spans="2:13" ht="16.5" customHeight="1">
      <c r="H51" s="713"/>
      <c r="I51" s="713"/>
      <c r="J51" s="713"/>
      <c r="K51" s="713"/>
      <c r="L51" s="713"/>
      <c r="M51" s="713"/>
    </row>
    <row r="52" spans="2:13" ht="16.5" customHeight="1">
      <c r="M52" s="1"/>
    </row>
    <row r="53" spans="2:13" ht="35.1" customHeight="1">
      <c r="M53" s="1"/>
    </row>
    <row r="54" spans="2:13" ht="15" customHeight="1">
      <c r="C54" s="1"/>
    </row>
    <row r="55" spans="2:13" ht="15" customHeight="1">
      <c r="C55" s="26"/>
    </row>
    <row r="61" spans="2:13">
      <c r="E61" s="14"/>
      <c r="F61" s="14"/>
    </row>
    <row r="62" spans="2:13">
      <c r="E62" s="14"/>
      <c r="F62" s="14"/>
    </row>
  </sheetData>
  <mergeCells count="71">
    <mergeCell ref="H50:M51"/>
    <mergeCell ref="C42:E42"/>
    <mergeCell ref="F42:G42"/>
    <mergeCell ref="J42:M42"/>
    <mergeCell ref="C48:D48"/>
    <mergeCell ref="E48:F48"/>
    <mergeCell ref="C49:D49"/>
    <mergeCell ref="E49:F49"/>
    <mergeCell ref="C40:E40"/>
    <mergeCell ref="F40:G40"/>
    <mergeCell ref="J40:M40"/>
    <mergeCell ref="C41:E41"/>
    <mergeCell ref="F41:G41"/>
    <mergeCell ref="J41:M41"/>
    <mergeCell ref="E33:H33"/>
    <mergeCell ref="I33:M33"/>
    <mergeCell ref="E34:H34"/>
    <mergeCell ref="I34:M34"/>
    <mergeCell ref="C39:E39"/>
    <mergeCell ref="F39:G39"/>
    <mergeCell ref="J39:M39"/>
    <mergeCell ref="C31:D34"/>
    <mergeCell ref="E31:H31"/>
    <mergeCell ref="I31:M31"/>
    <mergeCell ref="E32:H32"/>
    <mergeCell ref="I32:M32"/>
    <mergeCell ref="C29:D29"/>
    <mergeCell ref="E29:H29"/>
    <mergeCell ref="J29:M29"/>
    <mergeCell ref="C30:D30"/>
    <mergeCell ref="E30:M30"/>
    <mergeCell ref="C28:D28"/>
    <mergeCell ref="E28:M28"/>
    <mergeCell ref="C21:D21"/>
    <mergeCell ref="E21:M21"/>
    <mergeCell ref="C22:D22"/>
    <mergeCell ref="E22:H22"/>
    <mergeCell ref="J22:M22"/>
    <mergeCell ref="C23:D23"/>
    <mergeCell ref="E23:M23"/>
    <mergeCell ref="C24:D24"/>
    <mergeCell ref="E24:H24"/>
    <mergeCell ref="J24:M24"/>
    <mergeCell ref="C13:D16"/>
    <mergeCell ref="E13:H13"/>
    <mergeCell ref="I13:M13"/>
    <mergeCell ref="E14:H14"/>
    <mergeCell ref="I14:M14"/>
    <mergeCell ref="E15:H15"/>
    <mergeCell ref="I15:M15"/>
    <mergeCell ref="E16:H16"/>
    <mergeCell ref="I16:M16"/>
    <mergeCell ref="C12:D12"/>
    <mergeCell ref="E12:M12"/>
    <mergeCell ref="C5:D5"/>
    <mergeCell ref="E5:M5"/>
    <mergeCell ref="C6:D6"/>
    <mergeCell ref="E6:H6"/>
    <mergeCell ref="J6:M6"/>
    <mergeCell ref="C7:M7"/>
    <mergeCell ref="C10:D10"/>
    <mergeCell ref="E10:M10"/>
    <mergeCell ref="C11:D11"/>
    <mergeCell ref="E11:H11"/>
    <mergeCell ref="J11:M11"/>
    <mergeCell ref="D1:K1"/>
    <mergeCell ref="C3:D3"/>
    <mergeCell ref="E3:M3"/>
    <mergeCell ref="C4:D4"/>
    <mergeCell ref="E4:H4"/>
    <mergeCell ref="J4:M4"/>
  </mergeCells>
  <phoneticPr fontId="3"/>
  <conditionalFormatting sqref="H40:I42">
    <cfRule type="cellIs" dxfId="3" priority="1" operator="lessThan">
      <formula>1</formula>
    </cfRule>
  </conditionalFormatting>
  <printOptions horizontalCentered="1" verticalCentered="1"/>
  <pageMargins left="0.59055118110236227" right="0.59055118110236227" top="0.59055118110236227" bottom="0.59055118110236227" header="0.51181102362204722" footer="0.51181102362204722"/>
  <pageSetup paperSize="9" firstPageNumber="61" orientation="portrait" useFirstPageNumber="1" r:id="rId1"/>
  <headerFooter>
    <oddFooter>&amp;C&amp;"ＭＳ ゴシック,標準"&amp;10- &amp;P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O62"/>
  <sheetViews>
    <sheetView view="pageBreakPreview" topLeftCell="B1" zoomScaleNormal="100" zoomScaleSheetLayoutView="100" workbookViewId="0">
      <selection activeCell="C35" sqref="C35:M35"/>
    </sheetView>
  </sheetViews>
  <sheetFormatPr defaultColWidth="9" defaultRowHeight="13.5"/>
  <cols>
    <col min="1" max="1" width="4.625" style="2" customWidth="1"/>
    <col min="2" max="2" width="3.25" style="2" customWidth="1"/>
    <col min="3" max="6" width="6.625" style="2" customWidth="1"/>
    <col min="7" max="7" width="4.625" style="2" customWidth="1"/>
    <col min="8" max="9" width="10.625" style="2" customWidth="1"/>
    <col min="10" max="10" width="3.875" style="2" customWidth="1"/>
    <col min="11" max="12" width="8.625" style="2" customWidth="1"/>
    <col min="13" max="13" width="5.125" style="2" customWidth="1"/>
    <col min="14" max="16384" width="9" style="2"/>
  </cols>
  <sheetData>
    <row r="1" spans="1:14" ht="21.95" customHeight="1">
      <c r="A1" s="465" t="s">
        <v>40</v>
      </c>
      <c r="D1" s="668" t="s">
        <v>75</v>
      </c>
      <c r="E1" s="668"/>
      <c r="F1" s="668"/>
      <c r="G1" s="668"/>
      <c r="H1" s="668"/>
      <c r="I1" s="668"/>
      <c r="J1" s="668"/>
      <c r="K1" s="668"/>
      <c r="L1" s="453"/>
    </row>
    <row r="2" spans="1:14" ht="16.5" customHeight="1">
      <c r="B2" s="12" t="s">
        <v>703</v>
      </c>
    </row>
    <row r="3" spans="1:14" ht="16.5" customHeight="1">
      <c r="C3" s="669" t="s">
        <v>116</v>
      </c>
      <c r="D3" s="670"/>
      <c r="E3" s="671" t="s">
        <v>132</v>
      </c>
      <c r="F3" s="672"/>
      <c r="G3" s="672"/>
      <c r="H3" s="672"/>
      <c r="I3" s="672"/>
      <c r="J3" s="672"/>
      <c r="K3" s="672"/>
      <c r="L3" s="672"/>
      <c r="M3" s="673"/>
    </row>
    <row r="4" spans="1:14" ht="16.5" customHeight="1">
      <c r="C4" s="674" t="s">
        <v>16</v>
      </c>
      <c r="D4" s="675"/>
      <c r="E4" s="676" t="s">
        <v>133</v>
      </c>
      <c r="F4" s="676"/>
      <c r="G4" s="677"/>
      <c r="H4" s="677"/>
      <c r="I4" s="34" t="s">
        <v>117</v>
      </c>
      <c r="J4" s="677" t="s">
        <v>134</v>
      </c>
      <c r="K4" s="677"/>
      <c r="L4" s="677"/>
      <c r="M4" s="678"/>
      <c r="N4" s="10"/>
    </row>
    <row r="5" spans="1:14" ht="16.5" customHeight="1">
      <c r="C5" s="679" t="s">
        <v>57</v>
      </c>
      <c r="D5" s="680"/>
      <c r="E5" s="681" t="s">
        <v>56</v>
      </c>
      <c r="F5" s="681"/>
      <c r="G5" s="682"/>
      <c r="H5" s="682"/>
      <c r="I5" s="682"/>
      <c r="J5" s="682"/>
      <c r="K5" s="682"/>
      <c r="L5" s="682"/>
      <c r="M5" s="683"/>
    </row>
    <row r="6" spans="1:14" ht="16.5" customHeight="1">
      <c r="C6" s="684" t="s">
        <v>118</v>
      </c>
      <c r="D6" s="685"/>
      <c r="E6" s="686" t="s">
        <v>62</v>
      </c>
      <c r="F6" s="687"/>
      <c r="G6" s="687"/>
      <c r="H6" s="688"/>
      <c r="I6" s="35" t="s">
        <v>119</v>
      </c>
      <c r="J6" s="696" t="s">
        <v>60</v>
      </c>
      <c r="K6" s="696"/>
      <c r="L6" s="696"/>
      <c r="M6" s="697"/>
      <c r="N6" s="10"/>
    </row>
    <row r="7" spans="1:14" ht="16.5" customHeight="1">
      <c r="C7" s="722" t="s">
        <v>801</v>
      </c>
      <c r="D7" s="722"/>
      <c r="E7" s="722"/>
      <c r="F7" s="722"/>
      <c r="G7" s="722"/>
      <c r="H7" s="722"/>
      <c r="I7" s="722"/>
      <c r="J7" s="722"/>
      <c r="K7" s="722"/>
      <c r="L7" s="722"/>
      <c r="M7" s="722"/>
    </row>
    <row r="8" spans="1:14" ht="12" customHeight="1">
      <c r="C8" s="30"/>
    </row>
    <row r="9" spans="1:14" ht="16.5" customHeight="1">
      <c r="B9" s="12" t="s">
        <v>704</v>
      </c>
    </row>
    <row r="10" spans="1:14" ht="16.5" customHeight="1">
      <c r="C10" s="669" t="s">
        <v>116</v>
      </c>
      <c r="D10" s="670"/>
      <c r="E10" s="671" t="s">
        <v>137</v>
      </c>
      <c r="F10" s="672"/>
      <c r="G10" s="672"/>
      <c r="H10" s="672"/>
      <c r="I10" s="672"/>
      <c r="J10" s="672"/>
      <c r="K10" s="672"/>
      <c r="L10" s="672"/>
      <c r="M10" s="673"/>
    </row>
    <row r="11" spans="1:14" ht="16.5" customHeight="1">
      <c r="C11" s="674" t="s">
        <v>16</v>
      </c>
      <c r="D11" s="675"/>
      <c r="E11" s="676" t="s">
        <v>135</v>
      </c>
      <c r="F11" s="676"/>
      <c r="G11" s="677"/>
      <c r="H11" s="677"/>
      <c r="I11" s="34" t="s">
        <v>117</v>
      </c>
      <c r="J11" s="677" t="s">
        <v>134</v>
      </c>
      <c r="K11" s="677"/>
      <c r="L11" s="677"/>
      <c r="M11" s="678"/>
      <c r="N11" s="10"/>
    </row>
    <row r="12" spans="1:14" ht="16.5" customHeight="1">
      <c r="C12" s="679" t="s">
        <v>57</v>
      </c>
      <c r="D12" s="680"/>
      <c r="E12" s="681" t="s">
        <v>56</v>
      </c>
      <c r="F12" s="681"/>
      <c r="G12" s="682"/>
      <c r="H12" s="682"/>
      <c r="I12" s="682"/>
      <c r="J12" s="682"/>
      <c r="K12" s="682"/>
      <c r="L12" s="682"/>
      <c r="M12" s="683"/>
    </row>
    <row r="13" spans="1:14" ht="16.5" customHeight="1">
      <c r="C13" s="674" t="s">
        <v>9</v>
      </c>
      <c r="D13" s="675"/>
      <c r="E13" s="692" t="s">
        <v>136</v>
      </c>
      <c r="F13" s="692"/>
      <c r="G13" s="693"/>
      <c r="H13" s="693"/>
      <c r="I13" s="682" t="s">
        <v>42</v>
      </c>
      <c r="J13" s="682"/>
      <c r="K13" s="682"/>
      <c r="L13" s="682"/>
      <c r="M13" s="683"/>
    </row>
    <row r="14" spans="1:14" ht="16.5" customHeight="1">
      <c r="C14" s="674"/>
      <c r="D14" s="675"/>
      <c r="E14" s="692" t="s">
        <v>138</v>
      </c>
      <c r="F14" s="692"/>
      <c r="G14" s="693"/>
      <c r="H14" s="693"/>
      <c r="I14" s="682" t="s">
        <v>43</v>
      </c>
      <c r="J14" s="682"/>
      <c r="K14" s="682"/>
      <c r="L14" s="682"/>
      <c r="M14" s="683"/>
    </row>
    <row r="15" spans="1:14" ht="16.5" customHeight="1">
      <c r="C15" s="674"/>
      <c r="D15" s="675"/>
      <c r="E15" s="692" t="s">
        <v>599</v>
      </c>
      <c r="F15" s="692"/>
      <c r="G15" s="693"/>
      <c r="H15" s="693"/>
      <c r="I15" s="682" t="s">
        <v>58</v>
      </c>
      <c r="J15" s="682"/>
      <c r="K15" s="682"/>
      <c r="L15" s="682"/>
      <c r="M15" s="683"/>
    </row>
    <row r="16" spans="1:14" ht="16.5" customHeight="1">
      <c r="C16" s="684"/>
      <c r="D16" s="685"/>
      <c r="E16" s="694" t="s">
        <v>600</v>
      </c>
      <c r="F16" s="694"/>
      <c r="G16" s="695"/>
      <c r="H16" s="695"/>
      <c r="I16" s="696" t="s">
        <v>61</v>
      </c>
      <c r="J16" s="696"/>
      <c r="K16" s="696"/>
      <c r="L16" s="696"/>
      <c r="M16" s="697"/>
    </row>
    <row r="17" spans="2:14" ht="12" customHeight="1">
      <c r="C17" s="722" t="s">
        <v>801</v>
      </c>
      <c r="D17" s="722"/>
      <c r="E17" s="722"/>
      <c r="F17" s="722"/>
      <c r="G17" s="722"/>
      <c r="H17" s="722"/>
      <c r="I17" s="722"/>
      <c r="J17" s="722"/>
      <c r="K17" s="722"/>
      <c r="L17" s="722"/>
      <c r="M17" s="722"/>
    </row>
    <row r="18" spans="2:14" ht="12" customHeight="1">
      <c r="C18" s="30" t="s">
        <v>684</v>
      </c>
    </row>
    <row r="19" spans="2:14" ht="9" customHeight="1">
      <c r="C19" s="30"/>
    </row>
    <row r="20" spans="2:14" ht="16.5" customHeight="1">
      <c r="B20" s="12" t="s">
        <v>681</v>
      </c>
    </row>
    <row r="21" spans="2:14" ht="16.5" customHeight="1">
      <c r="C21" s="669" t="s">
        <v>120</v>
      </c>
      <c r="D21" s="670"/>
      <c r="E21" s="671" t="s">
        <v>150</v>
      </c>
      <c r="F21" s="672"/>
      <c r="G21" s="672"/>
      <c r="H21" s="672"/>
      <c r="I21" s="672"/>
      <c r="J21" s="672"/>
      <c r="K21" s="672"/>
      <c r="L21" s="672"/>
      <c r="M21" s="673"/>
    </row>
    <row r="22" spans="2:14" ht="16.5" customHeight="1">
      <c r="C22" s="674" t="s">
        <v>16</v>
      </c>
      <c r="D22" s="675"/>
      <c r="E22" s="676" t="s">
        <v>143</v>
      </c>
      <c r="F22" s="676"/>
      <c r="G22" s="677"/>
      <c r="H22" s="677"/>
      <c r="I22" s="34" t="s">
        <v>121</v>
      </c>
      <c r="J22" s="677" t="s">
        <v>134</v>
      </c>
      <c r="K22" s="677"/>
      <c r="L22" s="677"/>
      <c r="M22" s="678"/>
      <c r="N22" s="10"/>
    </row>
    <row r="23" spans="2:14" ht="16.5" customHeight="1">
      <c r="C23" s="679" t="s">
        <v>57</v>
      </c>
      <c r="D23" s="680"/>
      <c r="E23" s="681" t="s">
        <v>56</v>
      </c>
      <c r="F23" s="681"/>
      <c r="G23" s="682"/>
      <c r="H23" s="682"/>
      <c r="I23" s="682"/>
      <c r="J23" s="682"/>
      <c r="K23" s="682"/>
      <c r="L23" s="682"/>
      <c r="M23" s="683"/>
    </row>
    <row r="24" spans="2:14" ht="16.5" customHeight="1">
      <c r="C24" s="684" t="s">
        <v>122</v>
      </c>
      <c r="D24" s="685"/>
      <c r="E24" s="686" t="s">
        <v>62</v>
      </c>
      <c r="F24" s="687"/>
      <c r="G24" s="687"/>
      <c r="H24" s="688"/>
      <c r="I24" s="35" t="s">
        <v>123</v>
      </c>
      <c r="J24" s="696" t="s">
        <v>63</v>
      </c>
      <c r="K24" s="696"/>
      <c r="L24" s="696"/>
      <c r="M24" s="697"/>
      <c r="N24" s="10"/>
    </row>
    <row r="25" spans="2:14" ht="16.5" customHeight="1">
      <c r="C25" s="691" t="s">
        <v>754</v>
      </c>
      <c r="D25" s="724"/>
      <c r="E25" s="724"/>
      <c r="F25" s="724"/>
      <c r="G25" s="724"/>
      <c r="H25" s="724"/>
      <c r="I25" s="724"/>
      <c r="J25" s="724"/>
      <c r="K25" s="724"/>
      <c r="L25" s="724"/>
      <c r="M25" s="724"/>
      <c r="N25" s="546"/>
    </row>
    <row r="26" spans="2:14" ht="12" customHeight="1">
      <c r="C26" s="30"/>
    </row>
    <row r="27" spans="2:14" ht="16.5" customHeight="1">
      <c r="B27" s="12" t="s">
        <v>682</v>
      </c>
    </row>
    <row r="28" spans="2:14" ht="16.5" customHeight="1">
      <c r="C28" s="669" t="s">
        <v>120</v>
      </c>
      <c r="D28" s="670"/>
      <c r="E28" s="671" t="s">
        <v>151</v>
      </c>
      <c r="F28" s="672"/>
      <c r="G28" s="672"/>
      <c r="H28" s="672"/>
      <c r="I28" s="672"/>
      <c r="J28" s="672"/>
      <c r="K28" s="672"/>
      <c r="L28" s="672"/>
      <c r="M28" s="673"/>
    </row>
    <row r="29" spans="2:14" ht="16.5" customHeight="1">
      <c r="C29" s="674" t="s">
        <v>16</v>
      </c>
      <c r="D29" s="675"/>
      <c r="E29" s="676" t="s">
        <v>145</v>
      </c>
      <c r="F29" s="676"/>
      <c r="G29" s="677"/>
      <c r="H29" s="677"/>
      <c r="I29" s="34" t="s">
        <v>121</v>
      </c>
      <c r="J29" s="677" t="s">
        <v>146</v>
      </c>
      <c r="K29" s="677"/>
      <c r="L29" s="677"/>
      <c r="M29" s="678"/>
      <c r="N29" s="10"/>
    </row>
    <row r="30" spans="2:14" ht="16.5" customHeight="1">
      <c r="C30" s="679" t="s">
        <v>57</v>
      </c>
      <c r="D30" s="680"/>
      <c r="E30" s="681" t="s">
        <v>64</v>
      </c>
      <c r="F30" s="681"/>
      <c r="G30" s="682"/>
      <c r="H30" s="682"/>
      <c r="I30" s="682"/>
      <c r="J30" s="682"/>
      <c r="K30" s="682"/>
      <c r="L30" s="682"/>
      <c r="M30" s="683"/>
    </row>
    <row r="31" spans="2:14" ht="16.5" customHeight="1">
      <c r="C31" s="674" t="s">
        <v>9</v>
      </c>
      <c r="D31" s="675"/>
      <c r="E31" s="692" t="s">
        <v>147</v>
      </c>
      <c r="F31" s="692"/>
      <c r="G31" s="693"/>
      <c r="H31" s="693"/>
      <c r="I31" s="682" t="s">
        <v>65</v>
      </c>
      <c r="J31" s="682"/>
      <c r="K31" s="682"/>
      <c r="L31" s="682"/>
      <c r="M31" s="683"/>
    </row>
    <row r="32" spans="2:14" ht="16.5" customHeight="1">
      <c r="C32" s="674"/>
      <c r="D32" s="675"/>
      <c r="E32" s="692" t="s">
        <v>148</v>
      </c>
      <c r="F32" s="692"/>
      <c r="G32" s="693"/>
      <c r="H32" s="693"/>
      <c r="I32" s="682" t="s">
        <v>66</v>
      </c>
      <c r="J32" s="682"/>
      <c r="K32" s="682"/>
      <c r="L32" s="682"/>
      <c r="M32" s="683"/>
    </row>
    <row r="33" spans="2:15" ht="16.5" customHeight="1">
      <c r="C33" s="674"/>
      <c r="D33" s="675"/>
      <c r="E33" s="692" t="s">
        <v>601</v>
      </c>
      <c r="F33" s="692"/>
      <c r="G33" s="693"/>
      <c r="H33" s="693"/>
      <c r="I33" s="682" t="s">
        <v>67</v>
      </c>
      <c r="J33" s="682"/>
      <c r="K33" s="682"/>
      <c r="L33" s="682"/>
      <c r="M33" s="683"/>
    </row>
    <row r="34" spans="2:15" ht="16.5" customHeight="1">
      <c r="C34" s="684"/>
      <c r="D34" s="685"/>
      <c r="E34" s="694" t="s">
        <v>602</v>
      </c>
      <c r="F34" s="694"/>
      <c r="G34" s="695"/>
      <c r="H34" s="695"/>
      <c r="I34" s="696" t="s">
        <v>68</v>
      </c>
      <c r="J34" s="696"/>
      <c r="K34" s="696"/>
      <c r="L34" s="696"/>
      <c r="M34" s="697"/>
    </row>
    <row r="35" spans="2:15" ht="12" customHeight="1">
      <c r="C35" s="722" t="s">
        <v>802</v>
      </c>
      <c r="D35" s="723"/>
      <c r="E35" s="723"/>
      <c r="F35" s="723"/>
      <c r="G35" s="723"/>
      <c r="H35" s="723"/>
      <c r="I35" s="723"/>
      <c r="J35" s="723"/>
      <c r="K35" s="723"/>
      <c r="L35" s="723"/>
      <c r="M35" s="723"/>
      <c r="N35" s="546"/>
      <c r="O35" s="546"/>
    </row>
    <row r="36" spans="2:15" ht="12" customHeight="1">
      <c r="C36" s="30" t="s">
        <v>684</v>
      </c>
    </row>
    <row r="37" spans="2:15" ht="12" customHeight="1"/>
    <row r="38" spans="2:15" ht="16.5" customHeight="1">
      <c r="B38" s="12" t="s">
        <v>124</v>
      </c>
    </row>
    <row r="39" spans="2:15" ht="16.5" customHeight="1">
      <c r="B39" s="6"/>
      <c r="C39" s="698" t="s">
        <v>125</v>
      </c>
      <c r="D39" s="642"/>
      <c r="E39" s="642"/>
      <c r="F39" s="699" t="s">
        <v>126</v>
      </c>
      <c r="G39" s="700"/>
      <c r="H39" s="33" t="s">
        <v>127</v>
      </c>
      <c r="I39" s="40" t="s">
        <v>10</v>
      </c>
      <c r="J39" s="701" t="s">
        <v>37</v>
      </c>
      <c r="K39" s="702"/>
      <c r="L39" s="702"/>
      <c r="M39" s="703"/>
    </row>
    <row r="40" spans="2:15" ht="16.5" customHeight="1">
      <c r="B40" s="6"/>
      <c r="C40" s="704" t="s">
        <v>128</v>
      </c>
      <c r="D40" s="643"/>
      <c r="E40" s="643"/>
      <c r="F40" s="705">
        <v>132</v>
      </c>
      <c r="G40" s="706"/>
      <c r="H40" s="46">
        <v>12628</v>
      </c>
      <c r="I40" s="47">
        <f>SUM(F40:H40)</f>
        <v>12760</v>
      </c>
      <c r="J40" s="707"/>
      <c r="K40" s="708"/>
      <c r="L40" s="708"/>
      <c r="M40" s="709"/>
    </row>
    <row r="41" spans="2:15" ht="16.5" customHeight="1">
      <c r="B41" s="6"/>
      <c r="C41" s="704" t="s">
        <v>129</v>
      </c>
      <c r="D41" s="643"/>
      <c r="E41" s="643"/>
      <c r="F41" s="705">
        <v>35</v>
      </c>
      <c r="G41" s="706"/>
      <c r="H41" s="46">
        <v>205</v>
      </c>
      <c r="I41" s="47">
        <f>SUM(F41:H41)</f>
        <v>240</v>
      </c>
      <c r="J41" s="710" t="s">
        <v>683</v>
      </c>
      <c r="K41" s="711"/>
      <c r="L41" s="711"/>
      <c r="M41" s="712"/>
    </row>
    <row r="42" spans="2:15" ht="16.5" customHeight="1">
      <c r="C42" s="714" t="s">
        <v>13</v>
      </c>
      <c r="D42" s="644"/>
      <c r="E42" s="644"/>
      <c r="F42" s="715">
        <f>ROUNDUP(F40-F41,-1)</f>
        <v>100</v>
      </c>
      <c r="G42" s="716"/>
      <c r="H42" s="48">
        <f>ROUNDUP(H40-H41,-1)</f>
        <v>12430</v>
      </c>
      <c r="I42" s="49">
        <f>SUM(F42:H42)</f>
        <v>12530</v>
      </c>
      <c r="J42" s="717"/>
      <c r="K42" s="718"/>
      <c r="L42" s="718"/>
      <c r="M42" s="719"/>
    </row>
    <row r="43" spans="2:15" ht="12" customHeight="1">
      <c r="C43" s="30" t="s">
        <v>705</v>
      </c>
      <c r="D43" s="1"/>
    </row>
    <row r="44" spans="2:15" ht="12" customHeight="1">
      <c r="C44" s="452" t="s">
        <v>38</v>
      </c>
      <c r="D44" s="1"/>
    </row>
    <row r="45" spans="2:15" ht="12" customHeight="1">
      <c r="C45" s="452" t="s">
        <v>69</v>
      </c>
      <c r="D45" s="1"/>
    </row>
    <row r="46" spans="2:15" ht="8.1" customHeight="1"/>
    <row r="47" spans="2:15" ht="16.5" customHeight="1">
      <c r="B47" s="12" t="s">
        <v>130</v>
      </c>
      <c r="G47" s="12" t="s">
        <v>131</v>
      </c>
    </row>
    <row r="48" spans="2:15" ht="16.5" customHeight="1">
      <c r="B48" s="14"/>
      <c r="C48" s="698" t="s">
        <v>11</v>
      </c>
      <c r="D48" s="642"/>
      <c r="E48" s="642" t="s">
        <v>12</v>
      </c>
      <c r="F48" s="645"/>
      <c r="H48" s="19" t="s">
        <v>14</v>
      </c>
      <c r="I48" s="25" t="s">
        <v>20</v>
      </c>
      <c r="K48" s="28"/>
      <c r="L48" s="28"/>
      <c r="M48" s="28"/>
    </row>
    <row r="49" spans="2:13" ht="24.6" customHeight="1">
      <c r="B49" s="11"/>
      <c r="C49" s="720">
        <v>55</v>
      </c>
      <c r="D49" s="695"/>
      <c r="E49" s="695">
        <v>39</v>
      </c>
      <c r="F49" s="721"/>
      <c r="H49" s="50" t="s">
        <v>152</v>
      </c>
      <c r="I49" s="45"/>
      <c r="J49" s="27"/>
      <c r="K49" s="28"/>
      <c r="L49" s="28"/>
      <c r="M49" s="28"/>
    </row>
    <row r="50" spans="2:13" ht="15" customHeight="1">
      <c r="C50" s="1"/>
      <c r="H50" s="713" t="s">
        <v>72</v>
      </c>
      <c r="I50" s="713"/>
      <c r="J50" s="713"/>
      <c r="K50" s="713"/>
      <c r="L50" s="713"/>
      <c r="M50" s="713"/>
    </row>
    <row r="51" spans="2:13" ht="16.5" customHeight="1">
      <c r="H51" s="713"/>
      <c r="I51" s="713"/>
      <c r="J51" s="713"/>
      <c r="K51" s="713"/>
      <c r="L51" s="713"/>
      <c r="M51" s="713"/>
    </row>
    <row r="52" spans="2:13" ht="16.5" customHeight="1">
      <c r="M52" s="1"/>
    </row>
    <row r="53" spans="2:13" ht="35.1" customHeight="1">
      <c r="M53" s="1"/>
    </row>
    <row r="54" spans="2:13" ht="15" customHeight="1">
      <c r="C54" s="1"/>
    </row>
    <row r="55" spans="2:13" ht="15" customHeight="1">
      <c r="C55" s="26"/>
    </row>
    <row r="61" spans="2:13">
      <c r="E61" s="14"/>
      <c r="F61" s="14"/>
    </row>
    <row r="62" spans="2:13">
      <c r="E62" s="14"/>
      <c r="F62" s="14"/>
    </row>
  </sheetData>
  <mergeCells count="74">
    <mergeCell ref="D1:K1"/>
    <mergeCell ref="C48:D48"/>
    <mergeCell ref="C49:D49"/>
    <mergeCell ref="E48:F48"/>
    <mergeCell ref="E49:F49"/>
    <mergeCell ref="C21:D21"/>
    <mergeCell ref="C39:E39"/>
    <mergeCell ref="C40:E40"/>
    <mergeCell ref="C41:E41"/>
    <mergeCell ref="E24:H24"/>
    <mergeCell ref="C24:D24"/>
    <mergeCell ref="C31:D34"/>
    <mergeCell ref="E31:H31"/>
    <mergeCell ref="E34:H34"/>
    <mergeCell ref="E28:M28"/>
    <mergeCell ref="F39:G39"/>
    <mergeCell ref="H50:M51"/>
    <mergeCell ref="C10:D10"/>
    <mergeCell ref="C11:D11"/>
    <mergeCell ref="C12:D12"/>
    <mergeCell ref="E11:H11"/>
    <mergeCell ref="J11:M11"/>
    <mergeCell ref="E12:M12"/>
    <mergeCell ref="E10:M10"/>
    <mergeCell ref="J24:M24"/>
    <mergeCell ref="C22:D22"/>
    <mergeCell ref="E22:H22"/>
    <mergeCell ref="J22:M22"/>
    <mergeCell ref="C23:D23"/>
    <mergeCell ref="E23:M23"/>
    <mergeCell ref="E21:M21"/>
    <mergeCell ref="C42:E42"/>
    <mergeCell ref="C3:D3"/>
    <mergeCell ref="C4:D4"/>
    <mergeCell ref="C5:D5"/>
    <mergeCell ref="C6:D6"/>
    <mergeCell ref="E5:M5"/>
    <mergeCell ref="E4:H4"/>
    <mergeCell ref="E6:H6"/>
    <mergeCell ref="E3:M3"/>
    <mergeCell ref="J4:M4"/>
    <mergeCell ref="J6:M6"/>
    <mergeCell ref="C7:M7"/>
    <mergeCell ref="C13:D16"/>
    <mergeCell ref="E13:H13"/>
    <mergeCell ref="E14:H14"/>
    <mergeCell ref="I15:M15"/>
    <mergeCell ref="I16:M16"/>
    <mergeCell ref="I13:M13"/>
    <mergeCell ref="I14:M14"/>
    <mergeCell ref="C28:D28"/>
    <mergeCell ref="E16:H16"/>
    <mergeCell ref="E15:H15"/>
    <mergeCell ref="C17:M17"/>
    <mergeCell ref="C29:D29"/>
    <mergeCell ref="E29:H29"/>
    <mergeCell ref="J29:M29"/>
    <mergeCell ref="C25:M25"/>
    <mergeCell ref="C30:D30"/>
    <mergeCell ref="E30:M30"/>
    <mergeCell ref="I31:M31"/>
    <mergeCell ref="E32:H32"/>
    <mergeCell ref="I32:M32"/>
    <mergeCell ref="J41:M41"/>
    <mergeCell ref="J42:M42"/>
    <mergeCell ref="E33:H33"/>
    <mergeCell ref="I33:M33"/>
    <mergeCell ref="I34:M34"/>
    <mergeCell ref="J39:M39"/>
    <mergeCell ref="J40:M40"/>
    <mergeCell ref="F40:G40"/>
    <mergeCell ref="F41:G41"/>
    <mergeCell ref="F42:G42"/>
    <mergeCell ref="C35:M35"/>
  </mergeCells>
  <phoneticPr fontId="3"/>
  <conditionalFormatting sqref="H40:I42">
    <cfRule type="cellIs" dxfId="2" priority="4" operator="lessThan">
      <formula>1</formula>
    </cfRule>
  </conditionalFormatting>
  <printOptions horizontalCentered="1" verticalCentered="1"/>
  <pageMargins left="0.59055118110236227" right="0.6692913385826772" top="0.59055118110236227" bottom="0.59055118110236227" header="0.51181102362204722" footer="0.51181102362204722"/>
  <pageSetup paperSize="9" firstPageNumber="62" orientation="portrait" useFirstPageNumber="1" r:id="rId1"/>
  <headerFooter>
    <oddFooter>&amp;C&amp;"ＭＳ ゴシック,標準"&amp;10- &amp;P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J38"/>
  <sheetViews>
    <sheetView view="pageBreakPreview" zoomScaleNormal="100" zoomScaleSheetLayoutView="100" workbookViewId="0">
      <selection activeCell="H6" sqref="H6:J8"/>
    </sheetView>
  </sheetViews>
  <sheetFormatPr defaultRowHeight="13.5"/>
  <cols>
    <col min="1" max="1" width="2.875" customWidth="1"/>
    <col min="2" max="2" width="2.75" customWidth="1"/>
    <col min="3" max="4" width="11.625" customWidth="1"/>
    <col min="5" max="6" width="8.625" customWidth="1"/>
    <col min="7" max="8" width="11.625" customWidth="1"/>
    <col min="9" max="10" width="8.625" customWidth="1"/>
    <col min="11" max="11" width="2.125" customWidth="1"/>
  </cols>
  <sheetData>
    <row r="1" spans="2:10">
      <c r="B1" s="464" t="s">
        <v>197</v>
      </c>
      <c r="D1" t="s">
        <v>690</v>
      </c>
    </row>
    <row r="2" spans="2:10">
      <c r="B2" s="73"/>
    </row>
    <row r="3" spans="2:10" ht="21.75" customHeight="1">
      <c r="B3" s="460" t="s">
        <v>593</v>
      </c>
      <c r="C3" s="72"/>
      <c r="D3" s="72"/>
      <c r="E3" s="72"/>
      <c r="F3" s="72"/>
      <c r="G3" s="72"/>
      <c r="H3" s="72"/>
      <c r="I3" s="72"/>
      <c r="J3" s="72"/>
    </row>
    <row r="4" spans="2:10">
      <c r="B4" s="54"/>
    </row>
    <row r="5" spans="2:10" ht="20.100000000000001" customHeight="1">
      <c r="B5" s="69"/>
      <c r="H5" s="743">
        <v>44972</v>
      </c>
      <c r="I5" s="744"/>
      <c r="J5" s="744"/>
    </row>
    <row r="6" spans="2:10" ht="13.5" customHeight="1">
      <c r="B6" s="54"/>
      <c r="H6" s="754" t="s">
        <v>644</v>
      </c>
      <c r="I6" s="754"/>
      <c r="J6" s="754"/>
    </row>
    <row r="7" spans="2:10" ht="20.100000000000001" customHeight="1">
      <c r="B7" s="59" t="s">
        <v>196</v>
      </c>
      <c r="H7" s="754"/>
      <c r="I7" s="754"/>
      <c r="J7" s="754"/>
    </row>
    <row r="8" spans="2:10" ht="7.5" customHeight="1">
      <c r="B8" s="69"/>
      <c r="H8" s="754"/>
      <c r="I8" s="754"/>
      <c r="J8" s="754"/>
    </row>
    <row r="9" spans="2:10">
      <c r="C9" s="71" t="s">
        <v>195</v>
      </c>
      <c r="D9" s="70" t="s">
        <v>194</v>
      </c>
    </row>
    <row r="10" spans="2:10">
      <c r="B10" s="69"/>
    </row>
    <row r="11" spans="2:10">
      <c r="B11" s="54"/>
    </row>
    <row r="12" spans="2:10">
      <c r="B12" s="59" t="s">
        <v>193</v>
      </c>
    </row>
    <row r="13" spans="2:10" ht="20.100000000000001" customHeight="1">
      <c r="C13" s="58" t="s">
        <v>192</v>
      </c>
      <c r="D13" s="725" t="s">
        <v>191</v>
      </c>
      <c r="E13" s="726"/>
      <c r="F13" s="727"/>
      <c r="G13" s="68" t="s">
        <v>190</v>
      </c>
      <c r="H13" s="745" t="s">
        <v>189</v>
      </c>
      <c r="I13" s="746"/>
      <c r="J13" s="747"/>
    </row>
    <row r="14" spans="2:10" ht="20.100000000000001" customHeight="1">
      <c r="C14" s="62" t="s">
        <v>188</v>
      </c>
      <c r="D14" s="731" t="s">
        <v>187</v>
      </c>
      <c r="E14" s="732"/>
      <c r="F14" s="733"/>
      <c r="G14" s="67"/>
      <c r="H14" s="748"/>
      <c r="I14" s="749"/>
      <c r="J14" s="750"/>
    </row>
    <row r="15" spans="2:10" ht="20.100000000000001" customHeight="1">
      <c r="C15" s="62" t="s">
        <v>186</v>
      </c>
      <c r="D15" s="734" t="s">
        <v>185</v>
      </c>
      <c r="E15" s="735"/>
      <c r="F15" s="735"/>
      <c r="G15" s="735"/>
      <c r="H15" s="735"/>
      <c r="I15" s="735"/>
      <c r="J15" s="736"/>
    </row>
    <row r="16" spans="2:10" ht="20.100000000000001" customHeight="1">
      <c r="C16" s="66" t="s">
        <v>184</v>
      </c>
      <c r="D16" s="737" t="s">
        <v>183</v>
      </c>
      <c r="E16" s="738"/>
      <c r="F16" s="739"/>
      <c r="G16" s="65" t="s">
        <v>182</v>
      </c>
      <c r="H16" s="751" t="s">
        <v>181</v>
      </c>
      <c r="I16" s="752"/>
      <c r="J16" s="753"/>
    </row>
    <row r="17" spans="2:10">
      <c r="B17" s="54"/>
    </row>
    <row r="18" spans="2:10">
      <c r="B18" s="54"/>
    </row>
    <row r="19" spans="2:10">
      <c r="B19" s="59" t="s">
        <v>180</v>
      </c>
    </row>
    <row r="20" spans="2:10" ht="20.100000000000001" customHeight="1">
      <c r="C20" s="58" t="s">
        <v>32</v>
      </c>
      <c r="D20" s="725" t="s">
        <v>179</v>
      </c>
      <c r="E20" s="726"/>
      <c r="F20" s="727"/>
      <c r="G20" s="64" t="s">
        <v>178</v>
      </c>
      <c r="H20" s="745" t="s">
        <v>177</v>
      </c>
      <c r="I20" s="746"/>
      <c r="J20" s="747"/>
    </row>
    <row r="21" spans="2:10" ht="20.100000000000001" customHeight="1">
      <c r="C21" s="62" t="s">
        <v>176</v>
      </c>
      <c r="D21" s="731" t="s">
        <v>175</v>
      </c>
      <c r="E21" s="732"/>
      <c r="F21" s="733"/>
      <c r="G21" s="63"/>
      <c r="H21" s="740"/>
      <c r="I21" s="741"/>
      <c r="J21" s="742"/>
    </row>
    <row r="22" spans="2:10" ht="20.100000000000001" customHeight="1">
      <c r="C22" s="62" t="s">
        <v>174</v>
      </c>
      <c r="D22" s="734" t="s">
        <v>173</v>
      </c>
      <c r="E22" s="735"/>
      <c r="F22" s="735"/>
      <c r="G22" s="735"/>
      <c r="H22" s="735"/>
      <c r="I22" s="735"/>
      <c r="J22" s="736"/>
    </row>
    <row r="23" spans="2:10" ht="20.100000000000001" customHeight="1">
      <c r="C23" s="62" t="s">
        <v>172</v>
      </c>
      <c r="D23" s="734" t="s">
        <v>171</v>
      </c>
      <c r="E23" s="735"/>
      <c r="F23" s="735"/>
      <c r="G23" s="735"/>
      <c r="H23" s="735"/>
      <c r="I23" s="735"/>
      <c r="J23" s="736"/>
    </row>
    <row r="24" spans="2:10" ht="20.100000000000001" customHeight="1">
      <c r="C24" s="755" t="s">
        <v>9</v>
      </c>
      <c r="D24" s="728" t="s">
        <v>169</v>
      </c>
      <c r="E24" s="728"/>
      <c r="F24" s="734" t="s">
        <v>170</v>
      </c>
      <c r="G24" s="735"/>
      <c r="H24" s="735"/>
      <c r="I24" s="735"/>
      <c r="J24" s="736"/>
    </row>
    <row r="25" spans="2:10" ht="20.100000000000001" customHeight="1">
      <c r="C25" s="755"/>
      <c r="D25" s="728" t="s">
        <v>686</v>
      </c>
      <c r="E25" s="728"/>
      <c r="F25" s="734" t="s">
        <v>168</v>
      </c>
      <c r="G25" s="735"/>
      <c r="H25" s="735"/>
      <c r="I25" s="735"/>
      <c r="J25" s="736"/>
    </row>
    <row r="26" spans="2:10" ht="20.100000000000001" customHeight="1">
      <c r="C26" s="755"/>
      <c r="D26" s="728" t="s">
        <v>697</v>
      </c>
      <c r="E26" s="728"/>
      <c r="F26" s="734" t="s">
        <v>167</v>
      </c>
      <c r="G26" s="735"/>
      <c r="H26" s="735"/>
      <c r="I26" s="735"/>
      <c r="J26" s="736"/>
    </row>
    <row r="27" spans="2:10" ht="20.100000000000001" customHeight="1">
      <c r="C27" s="755"/>
      <c r="D27" s="729" t="s">
        <v>685</v>
      </c>
      <c r="E27" s="729"/>
      <c r="F27" s="734" t="s">
        <v>166</v>
      </c>
      <c r="G27" s="735"/>
      <c r="H27" s="735"/>
      <c r="I27" s="735"/>
      <c r="J27" s="736"/>
    </row>
    <row r="28" spans="2:10" ht="20.100000000000001" customHeight="1">
      <c r="C28" s="756"/>
      <c r="D28" s="730"/>
      <c r="E28" s="730"/>
      <c r="F28" s="737"/>
      <c r="G28" s="738"/>
      <c r="H28" s="738"/>
      <c r="I28" s="738"/>
      <c r="J28" s="757"/>
    </row>
    <row r="29" spans="2:10">
      <c r="B29" s="60"/>
      <c r="C29" s="61" t="s">
        <v>625</v>
      </c>
      <c r="D29" s="60"/>
      <c r="E29" s="60"/>
      <c r="F29" s="60"/>
    </row>
    <row r="31" spans="2:10">
      <c r="B31" s="54"/>
    </row>
    <row r="32" spans="2:10">
      <c r="B32" s="59" t="s">
        <v>165</v>
      </c>
    </row>
    <row r="33" spans="2:4">
      <c r="C33" s="58" t="s">
        <v>11</v>
      </c>
      <c r="D33" s="57" t="s">
        <v>12</v>
      </c>
    </row>
    <row r="34" spans="2:4" ht="32.25" customHeight="1">
      <c r="C34" s="56">
        <v>10</v>
      </c>
      <c r="D34" s="55">
        <v>8</v>
      </c>
    </row>
    <row r="35" spans="2:4">
      <c r="B35" s="54"/>
    </row>
    <row r="36" spans="2:4">
      <c r="B36" s="54"/>
    </row>
    <row r="37" spans="2:4">
      <c r="B37" s="53" t="s">
        <v>580</v>
      </c>
    </row>
    <row r="38" spans="2:4">
      <c r="B38" s="53" t="s">
        <v>624</v>
      </c>
    </row>
  </sheetData>
  <mergeCells count="26">
    <mergeCell ref="C24:C28"/>
    <mergeCell ref="D21:F21"/>
    <mergeCell ref="D22:J22"/>
    <mergeCell ref="D23:J23"/>
    <mergeCell ref="F24:J24"/>
    <mergeCell ref="D25:E25"/>
    <mergeCell ref="F25:J25"/>
    <mergeCell ref="F26:J26"/>
    <mergeCell ref="F27:J27"/>
    <mergeCell ref="F28:J28"/>
    <mergeCell ref="H5:J5"/>
    <mergeCell ref="H13:J13"/>
    <mergeCell ref="H14:J14"/>
    <mergeCell ref="H16:J16"/>
    <mergeCell ref="H20:J20"/>
    <mergeCell ref="H6:J8"/>
    <mergeCell ref="D13:F13"/>
    <mergeCell ref="D26:E26"/>
    <mergeCell ref="D27:E27"/>
    <mergeCell ref="D28:E28"/>
    <mergeCell ref="D14:F14"/>
    <mergeCell ref="D15:J15"/>
    <mergeCell ref="D16:F16"/>
    <mergeCell ref="D24:E24"/>
    <mergeCell ref="H21:J21"/>
    <mergeCell ref="D20:F20"/>
  </mergeCells>
  <phoneticPr fontId="3"/>
  <printOptions horizontalCentered="1"/>
  <pageMargins left="0.59055118110236227" right="0.59055118110236227" top="0.78740157480314965" bottom="0.78740157480314965" header="0.31496062992125984" footer="0.51181102362204722"/>
  <pageSetup paperSize="9" firstPageNumber="63" orientation="portrait" useFirstPageNumber="1" r:id="rId1"/>
  <headerFooter>
    <oddFooter>&amp;C&amp;"ＭＳ ゴシック,標準"&amp;10- &amp;P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Q46"/>
  <sheetViews>
    <sheetView view="pageBreakPreview" zoomScale="85" zoomScaleNormal="85" zoomScaleSheetLayoutView="85" workbookViewId="0">
      <selection activeCell="J24" sqref="J24"/>
    </sheetView>
  </sheetViews>
  <sheetFormatPr defaultColWidth="9" defaultRowHeight="13.5"/>
  <cols>
    <col min="1" max="1" width="2.75" style="2" customWidth="1"/>
    <col min="2" max="2" width="15.125" style="2" customWidth="1"/>
    <col min="3" max="3" width="10.5" style="2" customWidth="1"/>
    <col min="4" max="14" width="9.625" style="2" customWidth="1"/>
    <col min="15" max="15" width="10.125" style="2" customWidth="1"/>
    <col min="16" max="16" width="9" style="2" customWidth="1"/>
    <col min="17" max="17" width="2" style="2" customWidth="1"/>
    <col min="18" max="16384" width="9" style="2"/>
  </cols>
  <sheetData>
    <row r="2" spans="1:17" ht="12" customHeight="1">
      <c r="A2" s="761" t="s">
        <v>692</v>
      </c>
      <c r="B2" s="785" t="s">
        <v>806</v>
      </c>
      <c r="C2" s="785"/>
      <c r="D2" s="785"/>
      <c r="E2" s="785"/>
      <c r="F2" s="785"/>
      <c r="G2" s="785"/>
      <c r="H2" s="785"/>
      <c r="I2" s="785"/>
      <c r="J2" s="785"/>
      <c r="K2" s="785"/>
      <c r="L2" s="785"/>
      <c r="M2" s="785"/>
    </row>
    <row r="3" spans="1:17" ht="12" customHeight="1">
      <c r="A3" s="761"/>
      <c r="B3" s="785"/>
      <c r="C3" s="785"/>
      <c r="D3" s="785"/>
      <c r="E3" s="785"/>
      <c r="F3" s="785"/>
      <c r="G3" s="785"/>
      <c r="H3" s="785"/>
      <c r="I3" s="785"/>
      <c r="J3" s="785"/>
      <c r="K3" s="785"/>
      <c r="L3" s="785"/>
      <c r="M3" s="785"/>
      <c r="N3" s="317"/>
      <c r="O3" s="30" t="s">
        <v>218</v>
      </c>
    </row>
    <row r="4" spans="1:17" ht="5.25" customHeight="1">
      <c r="A4" s="761"/>
      <c r="B4" s="93"/>
      <c r="C4" s="93"/>
      <c r="D4" s="93"/>
      <c r="E4" s="93"/>
      <c r="F4" s="93"/>
      <c r="G4" s="93"/>
      <c r="H4" s="93"/>
      <c r="I4" s="93"/>
      <c r="J4" s="93"/>
      <c r="K4" s="93"/>
      <c r="L4" s="93"/>
      <c r="M4" s="92"/>
      <c r="N4" s="91"/>
      <c r="O4" s="90"/>
    </row>
    <row r="5" spans="1:17" ht="30.75" customHeight="1">
      <c r="A5" s="761"/>
      <c r="B5" s="786" t="s">
        <v>217</v>
      </c>
      <c r="C5" s="787"/>
      <c r="D5" s="88" t="s">
        <v>660</v>
      </c>
      <c r="E5" s="88" t="s">
        <v>661</v>
      </c>
      <c r="F5" s="88" t="s">
        <v>662</v>
      </c>
      <c r="G5" s="89" t="s">
        <v>663</v>
      </c>
      <c r="H5" s="88" t="s">
        <v>664</v>
      </c>
      <c r="I5" s="87"/>
      <c r="J5" s="87"/>
      <c r="K5" s="87"/>
      <c r="L5" s="87"/>
      <c r="M5" s="87"/>
      <c r="N5" s="87"/>
      <c r="O5" s="772" t="s">
        <v>205</v>
      </c>
      <c r="P5" s="781" t="s">
        <v>216</v>
      </c>
      <c r="Q5" s="782"/>
    </row>
    <row r="6" spans="1:17" ht="15" customHeight="1">
      <c r="A6" s="761"/>
      <c r="B6" s="779" t="s">
        <v>215</v>
      </c>
      <c r="C6" s="780"/>
      <c r="D6" s="86" t="s">
        <v>214</v>
      </c>
      <c r="E6" s="86" t="s">
        <v>214</v>
      </c>
      <c r="F6" s="86" t="s">
        <v>213</v>
      </c>
      <c r="G6" s="86" t="s">
        <v>212</v>
      </c>
      <c r="H6" s="86" t="s">
        <v>211</v>
      </c>
      <c r="I6" s="86"/>
      <c r="J6" s="86"/>
      <c r="K6" s="86"/>
      <c r="L6" s="86"/>
      <c r="M6" s="86"/>
      <c r="N6" s="86"/>
      <c r="O6" s="773"/>
      <c r="P6" s="783"/>
      <c r="Q6" s="784"/>
    </row>
    <row r="7" spans="1:17" ht="12" customHeight="1">
      <c r="A7" s="761"/>
      <c r="B7" s="788" t="s">
        <v>210</v>
      </c>
      <c r="C7" s="85" t="s">
        <v>204</v>
      </c>
      <c r="D7" s="84">
        <v>279.8</v>
      </c>
      <c r="E7" s="84">
        <v>127.9</v>
      </c>
      <c r="F7" s="84"/>
      <c r="G7" s="84"/>
      <c r="H7" s="84"/>
      <c r="I7" s="84"/>
      <c r="J7" s="84"/>
      <c r="K7" s="84"/>
      <c r="L7" s="84"/>
      <c r="M7" s="84"/>
      <c r="N7" s="84"/>
      <c r="O7" s="474">
        <f t="shared" ref="O7:O34" si="0">SUM(D7:N7)</f>
        <v>407.70000000000005</v>
      </c>
      <c r="P7" s="479" t="s">
        <v>657</v>
      </c>
      <c r="Q7" s="495" t="s">
        <v>634</v>
      </c>
    </row>
    <row r="8" spans="1:17" ht="12" customHeight="1">
      <c r="A8" s="761"/>
      <c r="B8" s="789"/>
      <c r="C8" s="83" t="s">
        <v>203</v>
      </c>
      <c r="D8" s="82">
        <v>6</v>
      </c>
      <c r="E8" s="82">
        <v>4</v>
      </c>
      <c r="F8" s="82"/>
      <c r="G8" s="82"/>
      <c r="H8" s="82"/>
      <c r="I8" s="82"/>
      <c r="J8" s="82"/>
      <c r="K8" s="82"/>
      <c r="L8" s="82"/>
      <c r="M8" s="82"/>
      <c r="N8" s="82"/>
      <c r="O8" s="475">
        <f t="shared" si="0"/>
        <v>10</v>
      </c>
      <c r="P8" s="480" t="s">
        <v>656</v>
      </c>
      <c r="Q8" s="510" t="s">
        <v>634</v>
      </c>
    </row>
    <row r="9" spans="1:17" ht="12" customHeight="1">
      <c r="A9" s="761"/>
      <c r="B9" s="790"/>
      <c r="C9" s="79" t="s">
        <v>201</v>
      </c>
      <c r="D9" s="76">
        <v>9</v>
      </c>
      <c r="E9" s="76">
        <v>4</v>
      </c>
      <c r="F9" s="76"/>
      <c r="G9" s="76"/>
      <c r="H9" s="76"/>
      <c r="I9" s="76"/>
      <c r="J9" s="76"/>
      <c r="K9" s="76"/>
      <c r="L9" s="76"/>
      <c r="M9" s="76"/>
      <c r="N9" s="76"/>
      <c r="O9" s="476">
        <f t="shared" si="0"/>
        <v>13</v>
      </c>
      <c r="P9" s="481" t="s">
        <v>627</v>
      </c>
      <c r="Q9" s="478"/>
    </row>
    <row r="10" spans="1:17" ht="12" customHeight="1">
      <c r="A10" s="761"/>
      <c r="B10" s="758" t="s">
        <v>666</v>
      </c>
      <c r="C10" s="85" t="s">
        <v>204</v>
      </c>
      <c r="D10" s="84"/>
      <c r="E10" s="84"/>
      <c r="F10" s="84">
        <v>1234</v>
      </c>
      <c r="G10" s="84">
        <v>987</v>
      </c>
      <c r="H10" s="84"/>
      <c r="I10" s="84"/>
      <c r="J10" s="84"/>
      <c r="K10" s="84"/>
      <c r="L10" s="84"/>
      <c r="M10" s="84"/>
      <c r="N10" s="84"/>
      <c r="O10" s="474">
        <f t="shared" si="0"/>
        <v>2221</v>
      </c>
      <c r="P10" s="479" t="s">
        <v>658</v>
      </c>
      <c r="Q10" s="495" t="s">
        <v>634</v>
      </c>
    </row>
    <row r="11" spans="1:17" ht="12" customHeight="1">
      <c r="A11" s="761"/>
      <c r="B11" s="759"/>
      <c r="C11" s="83" t="s">
        <v>203</v>
      </c>
      <c r="D11" s="82"/>
      <c r="E11" s="82"/>
      <c r="F11" s="82">
        <v>10</v>
      </c>
      <c r="G11" s="82">
        <v>13</v>
      </c>
      <c r="H11" s="82"/>
      <c r="I11" s="82"/>
      <c r="J11" s="82"/>
      <c r="K11" s="82"/>
      <c r="L11" s="82"/>
      <c r="M11" s="82"/>
      <c r="N11" s="82"/>
      <c r="O11" s="475">
        <f t="shared" si="0"/>
        <v>23</v>
      </c>
      <c r="P11" s="480" t="s">
        <v>659</v>
      </c>
      <c r="Q11" s="510" t="s">
        <v>634</v>
      </c>
    </row>
    <row r="12" spans="1:17" ht="12" customHeight="1">
      <c r="A12" s="761"/>
      <c r="B12" s="760"/>
      <c r="C12" s="79" t="s">
        <v>201</v>
      </c>
      <c r="D12" s="76"/>
      <c r="E12" s="76"/>
      <c r="F12" s="76">
        <v>55</v>
      </c>
      <c r="G12" s="76">
        <v>47</v>
      </c>
      <c r="H12" s="76"/>
      <c r="I12" s="76"/>
      <c r="J12" s="76"/>
      <c r="K12" s="76"/>
      <c r="L12" s="76"/>
      <c r="M12" s="76"/>
      <c r="N12" s="76"/>
      <c r="O12" s="476">
        <f t="shared" si="0"/>
        <v>102</v>
      </c>
      <c r="P12" s="481"/>
      <c r="Q12" s="482"/>
    </row>
    <row r="13" spans="1:17" ht="12" customHeight="1">
      <c r="A13" s="761"/>
      <c r="B13" s="758" t="s">
        <v>209</v>
      </c>
      <c r="C13" s="85" t="s">
        <v>204</v>
      </c>
      <c r="D13" s="84"/>
      <c r="E13" s="84">
        <v>500</v>
      </c>
      <c r="F13" s="84">
        <v>345</v>
      </c>
      <c r="G13" s="84"/>
      <c r="H13" s="84">
        <v>1323</v>
      </c>
      <c r="I13" s="84"/>
      <c r="J13" s="84"/>
      <c r="K13" s="84"/>
      <c r="L13" s="84"/>
      <c r="M13" s="84"/>
      <c r="N13" s="84"/>
      <c r="O13" s="474">
        <f t="shared" si="0"/>
        <v>2168</v>
      </c>
      <c r="P13" s="479" t="s">
        <v>628</v>
      </c>
      <c r="Q13" s="495" t="s">
        <v>634</v>
      </c>
    </row>
    <row r="14" spans="1:17" ht="12" customHeight="1">
      <c r="A14" s="761"/>
      <c r="B14" s="759"/>
      <c r="C14" s="83" t="s">
        <v>203</v>
      </c>
      <c r="D14" s="82"/>
      <c r="E14" s="82">
        <v>4</v>
      </c>
      <c r="F14" s="82">
        <v>6</v>
      </c>
      <c r="G14" s="82"/>
      <c r="H14" s="82">
        <v>3</v>
      </c>
      <c r="I14" s="82"/>
      <c r="J14" s="82"/>
      <c r="K14" s="82"/>
      <c r="L14" s="82"/>
      <c r="M14" s="82"/>
      <c r="N14" s="82"/>
      <c r="O14" s="475">
        <f t="shared" si="0"/>
        <v>13</v>
      </c>
      <c r="P14" s="480" t="s">
        <v>629</v>
      </c>
      <c r="Q14" s="510" t="s">
        <v>634</v>
      </c>
    </row>
    <row r="15" spans="1:17" ht="12" customHeight="1">
      <c r="A15" s="761"/>
      <c r="B15" s="760"/>
      <c r="C15" s="79" t="s">
        <v>201</v>
      </c>
      <c r="D15" s="76"/>
      <c r="E15" s="76">
        <v>20</v>
      </c>
      <c r="F15" s="76">
        <v>14</v>
      </c>
      <c r="G15" s="76"/>
      <c r="H15" s="76">
        <v>46</v>
      </c>
      <c r="I15" s="76"/>
      <c r="J15" s="76"/>
      <c r="K15" s="76"/>
      <c r="L15" s="76"/>
      <c r="M15" s="76"/>
      <c r="N15" s="76"/>
      <c r="O15" s="476">
        <f t="shared" si="0"/>
        <v>80</v>
      </c>
      <c r="P15" s="481"/>
      <c r="Q15" s="478"/>
    </row>
    <row r="16" spans="1:17" ht="12" customHeight="1">
      <c r="A16" s="761"/>
      <c r="B16" s="758" t="s">
        <v>208</v>
      </c>
      <c r="C16" s="85" t="s">
        <v>204</v>
      </c>
      <c r="D16" s="84"/>
      <c r="E16" s="84"/>
      <c r="F16" s="84"/>
      <c r="G16" s="84">
        <v>1070</v>
      </c>
      <c r="H16" s="84">
        <v>1100</v>
      </c>
      <c r="I16" s="84"/>
      <c r="J16" s="84"/>
      <c r="K16" s="84"/>
      <c r="L16" s="84"/>
      <c r="M16" s="84"/>
      <c r="N16" s="84"/>
      <c r="O16" s="474">
        <f t="shared" si="0"/>
        <v>2170</v>
      </c>
      <c r="P16" s="483" t="s">
        <v>630</v>
      </c>
      <c r="Q16" s="495" t="s">
        <v>634</v>
      </c>
    </row>
    <row r="17" spans="1:17" ht="12" customHeight="1">
      <c r="A17" s="761"/>
      <c r="B17" s="759"/>
      <c r="C17" s="83" t="s">
        <v>203</v>
      </c>
      <c r="D17" s="82"/>
      <c r="E17" s="82"/>
      <c r="F17" s="82"/>
      <c r="G17" s="82">
        <v>3</v>
      </c>
      <c r="H17" s="82">
        <v>6</v>
      </c>
      <c r="I17" s="82"/>
      <c r="J17" s="82"/>
      <c r="K17" s="82"/>
      <c r="L17" s="82"/>
      <c r="M17" s="82"/>
      <c r="N17" s="82"/>
      <c r="O17" s="475">
        <f t="shared" si="0"/>
        <v>9</v>
      </c>
      <c r="P17" s="484" t="s">
        <v>631</v>
      </c>
      <c r="Q17" s="510" t="s">
        <v>634</v>
      </c>
    </row>
    <row r="18" spans="1:17" ht="12" customHeight="1">
      <c r="A18" s="761"/>
      <c r="B18" s="760"/>
      <c r="C18" s="79" t="s">
        <v>201</v>
      </c>
      <c r="D18" s="76"/>
      <c r="E18" s="76"/>
      <c r="F18" s="76"/>
      <c r="G18" s="76">
        <v>40</v>
      </c>
      <c r="H18" s="76">
        <v>43</v>
      </c>
      <c r="I18" s="76"/>
      <c r="J18" s="76"/>
      <c r="K18" s="76"/>
      <c r="L18" s="76"/>
      <c r="M18" s="76"/>
      <c r="N18" s="76"/>
      <c r="O18" s="476">
        <f t="shared" si="0"/>
        <v>83</v>
      </c>
      <c r="P18" s="481" t="s">
        <v>627</v>
      </c>
      <c r="Q18" s="482"/>
    </row>
    <row r="19" spans="1:17" ht="12" customHeight="1">
      <c r="A19" s="761"/>
      <c r="B19" s="774"/>
      <c r="C19" s="85" t="s">
        <v>204</v>
      </c>
      <c r="D19" s="84"/>
      <c r="E19" s="84"/>
      <c r="F19" s="84"/>
      <c r="G19" s="84"/>
      <c r="H19" s="84"/>
      <c r="I19" s="84"/>
      <c r="J19" s="84"/>
      <c r="K19" s="84"/>
      <c r="L19" s="84"/>
      <c r="M19" s="84"/>
      <c r="N19" s="84"/>
      <c r="O19" s="474">
        <f t="shared" si="0"/>
        <v>0</v>
      </c>
      <c r="P19" s="479" t="s">
        <v>632</v>
      </c>
      <c r="Q19" s="495" t="s">
        <v>634</v>
      </c>
    </row>
    <row r="20" spans="1:17" ht="12" customHeight="1">
      <c r="A20" s="761"/>
      <c r="B20" s="775"/>
      <c r="C20" s="83" t="s">
        <v>203</v>
      </c>
      <c r="D20" s="82"/>
      <c r="E20" s="82"/>
      <c r="F20" s="82"/>
      <c r="G20" s="82"/>
      <c r="H20" s="82"/>
      <c r="I20" s="82"/>
      <c r="J20" s="82"/>
      <c r="K20" s="82"/>
      <c r="L20" s="82"/>
      <c r="M20" s="82"/>
      <c r="N20" s="82"/>
      <c r="O20" s="475">
        <f t="shared" si="0"/>
        <v>0</v>
      </c>
      <c r="P20" s="485" t="s">
        <v>633</v>
      </c>
      <c r="Q20" s="510" t="s">
        <v>634</v>
      </c>
    </row>
    <row r="21" spans="1:17" ht="12" customHeight="1">
      <c r="A21" s="761"/>
      <c r="B21" s="776"/>
      <c r="C21" s="79" t="s">
        <v>201</v>
      </c>
      <c r="D21" s="76"/>
      <c r="E21" s="76"/>
      <c r="F21" s="76"/>
      <c r="G21" s="76"/>
      <c r="H21" s="76"/>
      <c r="I21" s="76"/>
      <c r="J21" s="76"/>
      <c r="K21" s="76"/>
      <c r="L21" s="76"/>
      <c r="M21" s="76"/>
      <c r="N21" s="76"/>
      <c r="O21" s="476">
        <f t="shared" si="0"/>
        <v>0</v>
      </c>
      <c r="P21" s="481"/>
      <c r="Q21" s="478"/>
    </row>
    <row r="22" spans="1:17" ht="12" customHeight="1">
      <c r="A22" s="761"/>
      <c r="B22" s="774"/>
      <c r="C22" s="85" t="s">
        <v>204</v>
      </c>
      <c r="D22" s="84"/>
      <c r="E22" s="84"/>
      <c r="F22" s="84"/>
      <c r="G22" s="84"/>
      <c r="H22" s="84"/>
      <c r="I22" s="84"/>
      <c r="J22" s="84"/>
      <c r="K22" s="84"/>
      <c r="L22" s="84"/>
      <c r="M22" s="84"/>
      <c r="N22" s="84"/>
      <c r="O22" s="474">
        <f t="shared" si="0"/>
        <v>0</v>
      </c>
      <c r="P22" s="483" t="s">
        <v>632</v>
      </c>
      <c r="Q22" s="495" t="s">
        <v>634</v>
      </c>
    </row>
    <row r="23" spans="1:17" ht="12" customHeight="1">
      <c r="A23" s="761"/>
      <c r="B23" s="775"/>
      <c r="C23" s="83" t="s">
        <v>203</v>
      </c>
      <c r="D23" s="82"/>
      <c r="E23" s="82"/>
      <c r="F23" s="82"/>
      <c r="G23" s="82"/>
      <c r="H23" s="82"/>
      <c r="I23" s="82"/>
      <c r="J23" s="82"/>
      <c r="K23" s="82"/>
      <c r="L23" s="82"/>
      <c r="M23" s="82"/>
      <c r="N23" s="82"/>
      <c r="O23" s="475">
        <f t="shared" si="0"/>
        <v>0</v>
      </c>
      <c r="P23" s="486" t="s">
        <v>633</v>
      </c>
      <c r="Q23" s="510" t="s">
        <v>634</v>
      </c>
    </row>
    <row r="24" spans="1:17" ht="12" customHeight="1">
      <c r="A24" s="761"/>
      <c r="B24" s="776"/>
      <c r="C24" s="79" t="s">
        <v>201</v>
      </c>
      <c r="D24" s="76"/>
      <c r="E24" s="76"/>
      <c r="F24" s="76"/>
      <c r="G24" s="76"/>
      <c r="H24" s="76"/>
      <c r="I24" s="76"/>
      <c r="J24" s="76"/>
      <c r="K24" s="76"/>
      <c r="L24" s="76"/>
      <c r="M24" s="76"/>
      <c r="N24" s="76"/>
      <c r="O24" s="476">
        <f t="shared" si="0"/>
        <v>0</v>
      </c>
      <c r="P24" s="481"/>
      <c r="Q24" s="482"/>
    </row>
    <row r="25" spans="1:17" ht="12" hidden="1" customHeight="1">
      <c r="A25" s="761"/>
      <c r="B25" s="774"/>
      <c r="C25" s="85" t="s">
        <v>204</v>
      </c>
      <c r="D25" s="84"/>
      <c r="E25" s="84"/>
      <c r="F25" s="84"/>
      <c r="G25" s="84"/>
      <c r="H25" s="84"/>
      <c r="I25" s="84"/>
      <c r="J25" s="84"/>
      <c r="K25" s="84"/>
      <c r="L25" s="84"/>
      <c r="M25" s="84"/>
      <c r="N25" s="84"/>
      <c r="O25" s="474">
        <f t="shared" si="0"/>
        <v>0</v>
      </c>
      <c r="P25" s="479" t="s">
        <v>207</v>
      </c>
      <c r="Q25" s="482"/>
    </row>
    <row r="26" spans="1:17" ht="12" hidden="1" customHeight="1">
      <c r="A26" s="761"/>
      <c r="B26" s="775"/>
      <c r="C26" s="83" t="s">
        <v>203</v>
      </c>
      <c r="D26" s="82"/>
      <c r="E26" s="82"/>
      <c r="F26" s="82"/>
      <c r="G26" s="82"/>
      <c r="H26" s="82"/>
      <c r="I26" s="82"/>
      <c r="J26" s="82"/>
      <c r="K26" s="82"/>
      <c r="L26" s="82"/>
      <c r="M26" s="82"/>
      <c r="N26" s="82"/>
      <c r="O26" s="475">
        <f t="shared" si="0"/>
        <v>0</v>
      </c>
      <c r="P26" s="487"/>
      <c r="Q26" s="482"/>
    </row>
    <row r="27" spans="1:17" ht="12" hidden="1" customHeight="1">
      <c r="A27" s="761"/>
      <c r="B27" s="775"/>
      <c r="C27" s="81" t="s">
        <v>202</v>
      </c>
      <c r="D27" s="80"/>
      <c r="E27" s="80"/>
      <c r="F27" s="80"/>
      <c r="G27" s="80"/>
      <c r="H27" s="80"/>
      <c r="I27" s="80"/>
      <c r="J27" s="80"/>
      <c r="K27" s="80"/>
      <c r="L27" s="80"/>
      <c r="M27" s="80"/>
      <c r="N27" s="80"/>
      <c r="O27" s="477">
        <f t="shared" si="0"/>
        <v>0</v>
      </c>
      <c r="P27" s="488" t="s">
        <v>206</v>
      </c>
      <c r="Q27" s="482"/>
    </row>
    <row r="28" spans="1:17" ht="12" hidden="1" customHeight="1">
      <c r="A28" s="761"/>
      <c r="B28" s="776"/>
      <c r="C28" s="79" t="s">
        <v>201</v>
      </c>
      <c r="D28" s="76"/>
      <c r="E28" s="76"/>
      <c r="F28" s="76"/>
      <c r="G28" s="76"/>
      <c r="H28" s="76"/>
      <c r="I28" s="76"/>
      <c r="J28" s="76"/>
      <c r="K28" s="76"/>
      <c r="L28" s="76"/>
      <c r="M28" s="76"/>
      <c r="N28" s="76"/>
      <c r="O28" s="476">
        <f t="shared" si="0"/>
        <v>0</v>
      </c>
      <c r="P28" s="489"/>
      <c r="Q28" s="482"/>
    </row>
    <row r="29" spans="1:17" ht="12" customHeight="1">
      <c r="A29" s="761"/>
      <c r="B29" s="774"/>
      <c r="C29" s="85" t="s">
        <v>204</v>
      </c>
      <c r="D29" s="84"/>
      <c r="E29" s="84"/>
      <c r="F29" s="84"/>
      <c r="G29" s="84"/>
      <c r="H29" s="84"/>
      <c r="I29" s="84"/>
      <c r="J29" s="84"/>
      <c r="K29" s="84"/>
      <c r="L29" s="84"/>
      <c r="M29" s="84"/>
      <c r="N29" s="84"/>
      <c r="O29" s="474">
        <f t="shared" si="0"/>
        <v>0</v>
      </c>
      <c r="P29" s="479" t="s">
        <v>632</v>
      </c>
      <c r="Q29" s="495" t="s">
        <v>634</v>
      </c>
    </row>
    <row r="30" spans="1:17" ht="12" customHeight="1">
      <c r="A30" s="761"/>
      <c r="B30" s="775"/>
      <c r="C30" s="83" t="s">
        <v>203</v>
      </c>
      <c r="D30" s="82"/>
      <c r="E30" s="82"/>
      <c r="F30" s="82"/>
      <c r="G30" s="82"/>
      <c r="H30" s="82"/>
      <c r="I30" s="82"/>
      <c r="J30" s="82"/>
      <c r="K30" s="82"/>
      <c r="L30" s="82"/>
      <c r="M30" s="82"/>
      <c r="N30" s="82"/>
      <c r="O30" s="475">
        <f t="shared" si="0"/>
        <v>0</v>
      </c>
      <c r="P30" s="485" t="s">
        <v>633</v>
      </c>
      <c r="Q30" s="510" t="s">
        <v>634</v>
      </c>
    </row>
    <row r="31" spans="1:17" ht="12" customHeight="1">
      <c r="A31" s="761"/>
      <c r="B31" s="776"/>
      <c r="C31" s="79" t="s">
        <v>201</v>
      </c>
      <c r="D31" s="76"/>
      <c r="E31" s="76"/>
      <c r="F31" s="76"/>
      <c r="G31" s="76"/>
      <c r="H31" s="76"/>
      <c r="I31" s="76"/>
      <c r="J31" s="76"/>
      <c r="K31" s="76"/>
      <c r="L31" s="76"/>
      <c r="M31" s="76"/>
      <c r="N31" s="76"/>
      <c r="O31" s="476">
        <f t="shared" si="0"/>
        <v>0</v>
      </c>
      <c r="P31" s="481"/>
      <c r="Q31" s="478"/>
    </row>
    <row r="32" spans="1:17" ht="12" customHeight="1">
      <c r="A32" s="761"/>
      <c r="B32" s="774"/>
      <c r="C32" s="85" t="s">
        <v>204</v>
      </c>
      <c r="D32" s="84"/>
      <c r="E32" s="84"/>
      <c r="F32" s="84"/>
      <c r="G32" s="84"/>
      <c r="H32" s="84"/>
      <c r="I32" s="84"/>
      <c r="J32" s="84"/>
      <c r="K32" s="84"/>
      <c r="L32" s="84"/>
      <c r="M32" s="84"/>
      <c r="N32" s="84"/>
      <c r="O32" s="474">
        <f t="shared" si="0"/>
        <v>0</v>
      </c>
      <c r="P32" s="483" t="s">
        <v>632</v>
      </c>
      <c r="Q32" s="495" t="s">
        <v>634</v>
      </c>
    </row>
    <row r="33" spans="1:17" ht="12" customHeight="1">
      <c r="A33" s="761"/>
      <c r="B33" s="775"/>
      <c r="C33" s="83" t="s">
        <v>203</v>
      </c>
      <c r="D33" s="82"/>
      <c r="E33" s="82"/>
      <c r="F33" s="82"/>
      <c r="G33" s="82"/>
      <c r="H33" s="82"/>
      <c r="I33" s="82"/>
      <c r="J33" s="82"/>
      <c r="K33" s="82"/>
      <c r="L33" s="82"/>
      <c r="M33" s="82"/>
      <c r="N33" s="82"/>
      <c r="O33" s="475">
        <f t="shared" si="0"/>
        <v>0</v>
      </c>
      <c r="P33" s="486" t="s">
        <v>633</v>
      </c>
      <c r="Q33" s="510" t="s">
        <v>634</v>
      </c>
    </row>
    <row r="34" spans="1:17" ht="12" customHeight="1">
      <c r="A34" s="761"/>
      <c r="B34" s="776"/>
      <c r="C34" s="79" t="s">
        <v>201</v>
      </c>
      <c r="D34" s="76"/>
      <c r="E34" s="76"/>
      <c r="F34" s="76"/>
      <c r="G34" s="76"/>
      <c r="H34" s="76"/>
      <c r="I34" s="76"/>
      <c r="J34" s="76"/>
      <c r="K34" s="76"/>
      <c r="L34" s="76"/>
      <c r="M34" s="76"/>
      <c r="N34" s="76"/>
      <c r="O34" s="476">
        <f t="shared" si="0"/>
        <v>0</v>
      </c>
      <c r="P34" s="481"/>
      <c r="Q34" s="482"/>
    </row>
    <row r="35" spans="1:17" ht="12" customHeight="1">
      <c r="A35" s="761"/>
      <c r="B35" s="777" t="s">
        <v>205</v>
      </c>
      <c r="C35" s="313" t="s">
        <v>204</v>
      </c>
      <c r="D35" s="314">
        <f t="shared" ref="D35:O35" si="1">SUM(D7,D10,D13,D16,D19,D22,D29,D32,D25)</f>
        <v>279.8</v>
      </c>
      <c r="E35" s="314">
        <f t="shared" si="1"/>
        <v>627.9</v>
      </c>
      <c r="F35" s="314">
        <f t="shared" si="1"/>
        <v>1579</v>
      </c>
      <c r="G35" s="314">
        <f t="shared" si="1"/>
        <v>2057</v>
      </c>
      <c r="H35" s="314">
        <f t="shared" si="1"/>
        <v>2423</v>
      </c>
      <c r="I35" s="314">
        <f t="shared" si="1"/>
        <v>0</v>
      </c>
      <c r="J35" s="314">
        <f t="shared" si="1"/>
        <v>0</v>
      </c>
      <c r="K35" s="314">
        <f t="shared" si="1"/>
        <v>0</v>
      </c>
      <c r="L35" s="314">
        <f t="shared" si="1"/>
        <v>0</v>
      </c>
      <c r="M35" s="314">
        <f t="shared" si="1"/>
        <v>0</v>
      </c>
      <c r="N35" s="314">
        <f t="shared" si="1"/>
        <v>0</v>
      </c>
      <c r="O35" s="474">
        <f t="shared" si="1"/>
        <v>6966.7</v>
      </c>
      <c r="P35" s="766"/>
      <c r="Q35" s="767"/>
    </row>
    <row r="36" spans="1:17" ht="12" customHeight="1">
      <c r="A36" s="761"/>
      <c r="B36" s="778"/>
      <c r="C36" s="315" t="s">
        <v>203</v>
      </c>
      <c r="D36" s="316">
        <f t="shared" ref="D36:O36" si="2">SUM(D8,D11,D14,D17,D20,D23,D30,D26,D33)</f>
        <v>6</v>
      </c>
      <c r="E36" s="316">
        <f t="shared" si="2"/>
        <v>8</v>
      </c>
      <c r="F36" s="316">
        <f t="shared" si="2"/>
        <v>16</v>
      </c>
      <c r="G36" s="316">
        <f t="shared" si="2"/>
        <v>16</v>
      </c>
      <c r="H36" s="316">
        <f t="shared" si="2"/>
        <v>9</v>
      </c>
      <c r="I36" s="316">
        <f t="shared" si="2"/>
        <v>0</v>
      </c>
      <c r="J36" s="316">
        <f t="shared" si="2"/>
        <v>0</v>
      </c>
      <c r="K36" s="316">
        <f t="shared" si="2"/>
        <v>0</v>
      </c>
      <c r="L36" s="316">
        <f t="shared" si="2"/>
        <v>0</v>
      </c>
      <c r="M36" s="316">
        <f t="shared" si="2"/>
        <v>0</v>
      </c>
      <c r="N36" s="316">
        <f t="shared" si="2"/>
        <v>0</v>
      </c>
      <c r="O36" s="475">
        <f t="shared" si="2"/>
        <v>55</v>
      </c>
      <c r="P36" s="768"/>
      <c r="Q36" s="769"/>
    </row>
    <row r="37" spans="1:17" ht="12" customHeight="1">
      <c r="A37" s="761"/>
      <c r="B37" s="778"/>
      <c r="C37" s="315" t="s">
        <v>202</v>
      </c>
      <c r="D37" s="316">
        <v>6</v>
      </c>
      <c r="E37" s="316">
        <v>4</v>
      </c>
      <c r="F37" s="316">
        <v>10</v>
      </c>
      <c r="G37" s="316">
        <v>13</v>
      </c>
      <c r="H37" s="316">
        <v>6</v>
      </c>
      <c r="I37" s="316"/>
      <c r="J37" s="316"/>
      <c r="K37" s="316"/>
      <c r="L37" s="316"/>
      <c r="M37" s="316"/>
      <c r="N37" s="316"/>
      <c r="O37" s="475">
        <f>SUM(D37:N37)</f>
        <v>39</v>
      </c>
      <c r="P37" s="768"/>
      <c r="Q37" s="769"/>
    </row>
    <row r="38" spans="1:17" ht="12" customHeight="1" thickBot="1">
      <c r="A38" s="761"/>
      <c r="B38" s="778"/>
      <c r="C38" s="490" t="s">
        <v>201</v>
      </c>
      <c r="D38" s="491">
        <f t="shared" ref="D38:O38" si="3">SUM(D9,D12,D15,D18,D21,D24,D31,D34,D28)</f>
        <v>9</v>
      </c>
      <c r="E38" s="491">
        <f t="shared" si="3"/>
        <v>24</v>
      </c>
      <c r="F38" s="491">
        <f t="shared" si="3"/>
        <v>69</v>
      </c>
      <c r="G38" s="491">
        <f t="shared" si="3"/>
        <v>87</v>
      </c>
      <c r="H38" s="491">
        <f t="shared" si="3"/>
        <v>89</v>
      </c>
      <c r="I38" s="491">
        <f t="shared" si="3"/>
        <v>0</v>
      </c>
      <c r="J38" s="491">
        <f t="shared" si="3"/>
        <v>0</v>
      </c>
      <c r="K38" s="491">
        <f t="shared" si="3"/>
        <v>0</v>
      </c>
      <c r="L38" s="491">
        <f t="shared" si="3"/>
        <v>0</v>
      </c>
      <c r="M38" s="491">
        <f t="shared" si="3"/>
        <v>0</v>
      </c>
      <c r="N38" s="491">
        <f t="shared" si="3"/>
        <v>0</v>
      </c>
      <c r="O38" s="477">
        <f t="shared" si="3"/>
        <v>278</v>
      </c>
      <c r="P38" s="770"/>
      <c r="Q38" s="771"/>
    </row>
    <row r="39" spans="1:17" ht="17.100000000000001" customHeight="1" thickTop="1">
      <c r="A39" s="761"/>
      <c r="B39" s="492" t="s">
        <v>200</v>
      </c>
      <c r="C39" s="493"/>
      <c r="D39" s="494">
        <v>3</v>
      </c>
      <c r="E39" s="494">
        <v>13</v>
      </c>
      <c r="F39" s="494">
        <v>33</v>
      </c>
      <c r="G39" s="494">
        <v>25</v>
      </c>
      <c r="H39" s="494">
        <v>58</v>
      </c>
      <c r="I39" s="494"/>
      <c r="J39" s="494"/>
      <c r="K39" s="494"/>
      <c r="L39" s="494"/>
      <c r="M39" s="494"/>
      <c r="N39" s="494"/>
      <c r="O39" s="762">
        <v>132</v>
      </c>
      <c r="P39" s="763"/>
      <c r="Q39" s="511" t="s">
        <v>634</v>
      </c>
    </row>
    <row r="40" spans="1:17" ht="17.100000000000001" customHeight="1">
      <c r="A40" s="761"/>
      <c r="B40" s="78" t="s">
        <v>199</v>
      </c>
      <c r="C40" s="77"/>
      <c r="D40" s="76">
        <v>402</v>
      </c>
      <c r="E40" s="76">
        <v>665</v>
      </c>
      <c r="F40" s="76">
        <v>1666</v>
      </c>
      <c r="G40" s="76">
        <v>7660</v>
      </c>
      <c r="H40" s="76">
        <v>2235</v>
      </c>
      <c r="I40" s="76"/>
      <c r="J40" s="76"/>
      <c r="K40" s="76"/>
      <c r="L40" s="76"/>
      <c r="M40" s="76"/>
      <c r="N40" s="76"/>
      <c r="O40" s="764">
        <v>12628</v>
      </c>
      <c r="P40" s="765"/>
      <c r="Q40" s="509" t="s">
        <v>634</v>
      </c>
    </row>
    <row r="41" spans="1:17" ht="11.1" customHeight="1">
      <c r="A41" s="761"/>
      <c r="B41" s="367" t="s">
        <v>568</v>
      </c>
      <c r="C41" s="75"/>
      <c r="D41" s="75"/>
      <c r="E41" s="75"/>
      <c r="F41" s="75"/>
      <c r="G41" s="75"/>
      <c r="H41" s="75"/>
      <c r="I41" s="75"/>
      <c r="J41" s="75"/>
      <c r="K41" s="75"/>
      <c r="L41" s="75"/>
      <c r="M41" s="75"/>
      <c r="N41" s="75"/>
      <c r="O41" s="75"/>
      <c r="P41" s="75"/>
    </row>
    <row r="42" spans="1:17" ht="11.1" customHeight="1">
      <c r="A42" s="761"/>
      <c r="B42" s="367" t="s">
        <v>569</v>
      </c>
      <c r="C42" s="75"/>
      <c r="D42" s="75"/>
      <c r="E42" s="75"/>
      <c r="F42" s="75"/>
      <c r="G42" s="75"/>
      <c r="H42" s="75"/>
      <c r="I42" s="75"/>
      <c r="J42" s="75"/>
      <c r="K42" s="75"/>
      <c r="L42" s="75"/>
      <c r="M42" s="75"/>
      <c r="N42" s="75"/>
      <c r="O42" s="75"/>
      <c r="P42" s="75"/>
    </row>
    <row r="43" spans="1:17" ht="11.1" customHeight="1">
      <c r="A43" s="761"/>
      <c r="B43" s="368" t="s">
        <v>570</v>
      </c>
      <c r="C43" s="75"/>
      <c r="D43" s="75"/>
      <c r="E43" s="75"/>
      <c r="F43" s="75"/>
      <c r="G43" s="75"/>
      <c r="H43" s="75"/>
      <c r="I43" s="75"/>
      <c r="J43" s="75"/>
      <c r="K43" s="75"/>
      <c r="L43" s="75"/>
      <c r="M43" s="75"/>
      <c r="N43" s="75"/>
      <c r="O43" s="75"/>
      <c r="P43" s="75"/>
    </row>
    <row r="44" spans="1:17" ht="11.1" customHeight="1">
      <c r="A44" s="761"/>
      <c r="B44" s="367" t="s">
        <v>198</v>
      </c>
      <c r="C44" s="75"/>
      <c r="D44" s="75"/>
      <c r="E44" s="75"/>
      <c r="F44" s="75"/>
      <c r="G44" s="75"/>
      <c r="H44" s="75"/>
      <c r="I44" s="75"/>
      <c r="J44" s="75"/>
      <c r="K44" s="75"/>
      <c r="L44" s="75"/>
      <c r="M44" s="75"/>
      <c r="N44" s="75"/>
      <c r="O44" s="75"/>
      <c r="P44" s="75"/>
    </row>
    <row r="45" spans="1:17" ht="11.1" customHeight="1">
      <c r="A45" s="761"/>
      <c r="B45" s="30" t="s">
        <v>626</v>
      </c>
      <c r="O45" s="74"/>
      <c r="P45" s="74"/>
    </row>
    <row r="46" spans="1:17" ht="11.1" customHeight="1">
      <c r="A46" s="761"/>
      <c r="B46" s="30" t="s">
        <v>604</v>
      </c>
    </row>
  </sheetData>
  <mergeCells count="19">
    <mergeCell ref="B29:B31"/>
    <mergeCell ref="B5:C5"/>
    <mergeCell ref="B7:B9"/>
    <mergeCell ref="B10:B12"/>
    <mergeCell ref="B13:B15"/>
    <mergeCell ref="B16:B18"/>
    <mergeCell ref="A2:A46"/>
    <mergeCell ref="O39:P39"/>
    <mergeCell ref="O40:P40"/>
    <mergeCell ref="P35:Q38"/>
    <mergeCell ref="O5:O6"/>
    <mergeCell ref="B25:B28"/>
    <mergeCell ref="B35:B38"/>
    <mergeCell ref="B19:B21"/>
    <mergeCell ref="B22:B24"/>
    <mergeCell ref="B6:C6"/>
    <mergeCell ref="P5:Q6"/>
    <mergeCell ref="B2:M3"/>
    <mergeCell ref="B32:B34"/>
  </mergeCells>
  <phoneticPr fontId="3"/>
  <conditionalFormatting sqref="O7 O10 O13 O16 O19 O22 O25 O29 O32 C35:O35">
    <cfRule type="cellIs" dxfId="1" priority="1" operator="equal">
      <formula>0</formula>
    </cfRule>
  </conditionalFormatting>
  <printOptions horizontalCentered="1" verticalCentered="1"/>
  <pageMargins left="0.39370078740157483" right="0.39370078740157483" top="0.59055118110236227" bottom="0.62992125984251968" header="0.39370078740157483" footer="0.39370078740157483"/>
  <pageSetup paperSize="9" scale="90" firstPageNumber="64" orientation="landscape" useFirstPageNumber="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6D3C-0FB5-4196-80B4-C82ED096803E}">
  <sheetPr>
    <tabColor rgb="FF00B050"/>
  </sheetPr>
  <dimension ref="A1:H47"/>
  <sheetViews>
    <sheetView view="pageBreakPreview" topLeftCell="A25" zoomScale="75" zoomScaleNormal="75" zoomScaleSheetLayoutView="75" workbookViewId="0">
      <selection activeCell="G6" sqref="G6"/>
    </sheetView>
  </sheetViews>
  <sheetFormatPr defaultColWidth="9" defaultRowHeight="30" customHeight="1"/>
  <cols>
    <col min="1" max="1" width="2.75" style="94" customWidth="1"/>
    <col min="2" max="2" width="12.625" style="94" customWidth="1"/>
    <col min="3" max="3" width="12.75" style="94" customWidth="1"/>
    <col min="4" max="4" width="22.75" style="94" customWidth="1"/>
    <col min="5" max="5" width="24.875" style="94" customWidth="1"/>
    <col min="6" max="6" width="12.5" style="94" customWidth="1"/>
    <col min="7" max="7" width="8.625" style="557" customWidth="1"/>
    <col min="8" max="8" width="10.75" style="94" customWidth="1"/>
    <col min="9" max="16384" width="9" style="94"/>
  </cols>
  <sheetData>
    <row r="1" spans="1:8" ht="17.25" customHeight="1">
      <c r="A1" s="811"/>
      <c r="B1" s="812" t="s">
        <v>756</v>
      </c>
      <c r="C1" s="812"/>
    </row>
    <row r="2" spans="1:8" ht="21.75" customHeight="1">
      <c r="A2" s="811"/>
      <c r="B2" s="558" t="s">
        <v>757</v>
      </c>
    </row>
    <row r="3" spans="1:8" ht="18" customHeight="1">
      <c r="A3" s="811"/>
      <c r="B3" s="808" t="s">
        <v>758</v>
      </c>
      <c r="C3" s="798" t="s">
        <v>255</v>
      </c>
      <c r="D3" s="797" t="s">
        <v>254</v>
      </c>
      <c r="E3" s="797" t="s">
        <v>253</v>
      </c>
      <c r="F3" s="805" t="s">
        <v>252</v>
      </c>
      <c r="G3" s="797" t="s">
        <v>251</v>
      </c>
      <c r="H3" s="808" t="s">
        <v>759</v>
      </c>
    </row>
    <row r="4" spans="1:8" ht="18" customHeight="1">
      <c r="A4" s="811"/>
      <c r="B4" s="809"/>
      <c r="C4" s="813"/>
      <c r="D4" s="793"/>
      <c r="E4" s="793"/>
      <c r="F4" s="806"/>
      <c r="G4" s="793"/>
      <c r="H4" s="809"/>
    </row>
    <row r="5" spans="1:8" ht="3" customHeight="1">
      <c r="A5" s="811"/>
      <c r="B5" s="810"/>
      <c r="C5" s="799"/>
      <c r="D5" s="794"/>
      <c r="E5" s="794"/>
      <c r="F5" s="807"/>
      <c r="G5" s="794"/>
      <c r="H5" s="810"/>
    </row>
    <row r="6" spans="1:8" ht="18" customHeight="1">
      <c r="A6" s="811"/>
      <c r="B6" s="194" t="s">
        <v>235</v>
      </c>
      <c r="C6" s="553" t="s">
        <v>250</v>
      </c>
      <c r="D6" s="576" t="s">
        <v>241</v>
      </c>
      <c r="E6" s="576" t="s">
        <v>249</v>
      </c>
      <c r="F6" s="291">
        <v>30.5</v>
      </c>
      <c r="G6" s="553">
        <v>1</v>
      </c>
      <c r="H6" s="95"/>
    </row>
    <row r="7" spans="1:8" ht="18" customHeight="1">
      <c r="A7" s="811"/>
      <c r="B7" s="191" t="s">
        <v>482</v>
      </c>
      <c r="C7" s="550" t="s">
        <v>248</v>
      </c>
      <c r="D7" s="573" t="s">
        <v>238</v>
      </c>
      <c r="E7" s="573" t="s">
        <v>247</v>
      </c>
      <c r="F7" s="555">
        <v>30</v>
      </c>
      <c r="G7" s="553">
        <v>2</v>
      </c>
      <c r="H7" s="96"/>
    </row>
    <row r="8" spans="1:8" ht="18" customHeight="1">
      <c r="A8" s="811"/>
      <c r="B8" s="191"/>
      <c r="C8" s="550" t="s">
        <v>234</v>
      </c>
      <c r="D8" s="573" t="s">
        <v>241</v>
      </c>
      <c r="E8" s="573" t="s">
        <v>246</v>
      </c>
      <c r="F8" s="555">
        <v>29.8</v>
      </c>
      <c r="G8" s="553">
        <v>3</v>
      </c>
      <c r="H8" s="96"/>
    </row>
    <row r="9" spans="1:8" ht="18" customHeight="1">
      <c r="A9" s="811"/>
      <c r="B9" s="191"/>
      <c r="C9" s="550" t="s">
        <v>231</v>
      </c>
      <c r="D9" s="573" t="s">
        <v>245</v>
      </c>
      <c r="E9" s="573" t="s">
        <v>244</v>
      </c>
      <c r="F9" s="555">
        <v>45</v>
      </c>
      <c r="G9" s="553" t="s">
        <v>243</v>
      </c>
      <c r="H9" s="96"/>
    </row>
    <row r="10" spans="1:8" ht="18" customHeight="1">
      <c r="A10" s="811"/>
      <c r="B10" s="191"/>
      <c r="C10" s="550" t="s">
        <v>242</v>
      </c>
      <c r="D10" s="573" t="s">
        <v>241</v>
      </c>
      <c r="E10" s="573" t="s">
        <v>240</v>
      </c>
      <c r="F10" s="555">
        <v>35</v>
      </c>
      <c r="G10" s="553">
        <v>5</v>
      </c>
      <c r="H10" s="96"/>
    </row>
    <row r="11" spans="1:8" ht="18" customHeight="1">
      <c r="A11" s="811"/>
      <c r="B11" s="96"/>
      <c r="C11" s="550" t="s">
        <v>239</v>
      </c>
      <c r="D11" s="573" t="s">
        <v>238</v>
      </c>
      <c r="E11" s="573" t="s">
        <v>237</v>
      </c>
      <c r="F11" s="555">
        <v>30</v>
      </c>
      <c r="G11" s="97" t="s">
        <v>784</v>
      </c>
      <c r="H11" s="96"/>
    </row>
    <row r="12" spans="1:8" ht="18" customHeight="1">
      <c r="A12" s="811"/>
      <c r="B12" s="96"/>
      <c r="C12" s="191"/>
      <c r="D12" s="573"/>
      <c r="E12" s="573" t="s">
        <v>236</v>
      </c>
      <c r="F12" s="555">
        <v>30</v>
      </c>
      <c r="G12" s="553">
        <v>7</v>
      </c>
      <c r="H12" s="96"/>
    </row>
    <row r="13" spans="1:8" ht="18" customHeight="1">
      <c r="A13" s="811"/>
      <c r="B13" s="96"/>
      <c r="C13" s="280"/>
      <c r="D13" s="573"/>
      <c r="E13" s="573" t="s">
        <v>773</v>
      </c>
      <c r="F13" s="555">
        <v>39.5</v>
      </c>
      <c r="G13" s="553">
        <v>8</v>
      </c>
      <c r="H13" s="96"/>
    </row>
    <row r="14" spans="1:8" ht="18" customHeight="1">
      <c r="A14" s="811"/>
      <c r="B14" s="559"/>
      <c r="C14" s="318"/>
      <c r="D14" s="572"/>
      <c r="E14" s="573" t="s">
        <v>773</v>
      </c>
      <c r="F14" s="555">
        <v>10</v>
      </c>
      <c r="G14" s="553">
        <v>9</v>
      </c>
      <c r="H14" s="559"/>
    </row>
    <row r="15" spans="1:8" ht="18" customHeight="1">
      <c r="A15" s="811"/>
      <c r="B15" s="797" t="s">
        <v>223</v>
      </c>
      <c r="C15" s="798" t="s">
        <v>769</v>
      </c>
      <c r="D15" s="284" t="s">
        <v>219</v>
      </c>
      <c r="E15" s="560" t="s">
        <v>219</v>
      </c>
      <c r="F15" s="561" t="s">
        <v>221</v>
      </c>
      <c r="G15" s="562" t="s">
        <v>220</v>
      </c>
      <c r="H15" s="95"/>
    </row>
    <row r="16" spans="1:8" ht="12" customHeight="1">
      <c r="A16" s="811"/>
      <c r="B16" s="794"/>
      <c r="C16" s="799"/>
      <c r="D16" s="277" t="s">
        <v>219</v>
      </c>
      <c r="E16" s="563" t="s">
        <v>219</v>
      </c>
      <c r="F16" s="564">
        <v>279.8</v>
      </c>
      <c r="G16" s="187">
        <v>9</v>
      </c>
      <c r="H16" s="187"/>
    </row>
    <row r="17" spans="1:8" ht="18" customHeight="1">
      <c r="A17" s="811"/>
      <c r="B17" s="194" t="s">
        <v>235</v>
      </c>
      <c r="C17" s="549" t="s">
        <v>468</v>
      </c>
      <c r="D17" s="576" t="s">
        <v>233</v>
      </c>
      <c r="E17" s="576" t="s">
        <v>232</v>
      </c>
      <c r="F17" s="290">
        <v>45</v>
      </c>
      <c r="G17" s="194">
        <v>10</v>
      </c>
      <c r="H17" s="194"/>
    </row>
    <row r="18" spans="1:8" ht="18" customHeight="1">
      <c r="A18" s="811"/>
      <c r="B18" s="191" t="s">
        <v>483</v>
      </c>
      <c r="C18" s="550" t="s">
        <v>469</v>
      </c>
      <c r="D18" s="573" t="s">
        <v>230</v>
      </c>
      <c r="E18" s="573" t="s">
        <v>229</v>
      </c>
      <c r="F18" s="290">
        <v>37</v>
      </c>
      <c r="G18" s="191">
        <v>11</v>
      </c>
      <c r="H18" s="191"/>
    </row>
    <row r="19" spans="1:8" ht="18" customHeight="1">
      <c r="A19" s="811"/>
      <c r="B19" s="191"/>
      <c r="C19" s="550" t="s">
        <v>228</v>
      </c>
      <c r="D19" s="573" t="s">
        <v>227</v>
      </c>
      <c r="E19" s="573" t="s">
        <v>226</v>
      </c>
      <c r="F19" s="290">
        <v>30</v>
      </c>
      <c r="G19" s="191">
        <v>12</v>
      </c>
      <c r="H19" s="191"/>
    </row>
    <row r="20" spans="1:8" ht="18" customHeight="1">
      <c r="A20" s="811"/>
      <c r="B20" s="191"/>
      <c r="C20" s="550" t="s">
        <v>225</v>
      </c>
      <c r="D20" s="573" t="s">
        <v>224</v>
      </c>
      <c r="E20" s="573" t="s">
        <v>774</v>
      </c>
      <c r="F20" s="795">
        <v>15.9</v>
      </c>
      <c r="G20" s="793">
        <v>13</v>
      </c>
      <c r="H20" s="793"/>
    </row>
    <row r="21" spans="1:8" ht="18" customHeight="1">
      <c r="A21" s="811"/>
      <c r="B21" s="187"/>
      <c r="C21" s="551"/>
      <c r="D21" s="574"/>
      <c r="E21" s="574" t="s">
        <v>775</v>
      </c>
      <c r="F21" s="796"/>
      <c r="G21" s="794"/>
      <c r="H21" s="794"/>
    </row>
    <row r="22" spans="1:8" ht="18" customHeight="1">
      <c r="A22" s="811"/>
      <c r="B22" s="797" t="s">
        <v>223</v>
      </c>
      <c r="C22" s="798" t="s">
        <v>768</v>
      </c>
      <c r="D22" s="284"/>
      <c r="E22" s="560"/>
      <c r="F22" s="561" t="s">
        <v>221</v>
      </c>
      <c r="G22" s="562" t="s">
        <v>220</v>
      </c>
      <c r="H22" s="95"/>
    </row>
    <row r="23" spans="1:8" ht="12" customHeight="1">
      <c r="A23" s="811"/>
      <c r="B23" s="794"/>
      <c r="C23" s="799"/>
      <c r="D23" s="280"/>
      <c r="E23" s="563"/>
      <c r="F23" s="565">
        <v>127.9</v>
      </c>
      <c r="G23" s="187">
        <v>4</v>
      </c>
      <c r="H23" s="318"/>
    </row>
    <row r="24" spans="1:8" ht="15" customHeight="1">
      <c r="A24" s="811"/>
      <c r="B24" s="797" t="s">
        <v>760</v>
      </c>
      <c r="C24" s="798" t="s">
        <v>770</v>
      </c>
      <c r="D24" s="284"/>
      <c r="E24" s="567"/>
      <c r="F24" s="561" t="s">
        <v>221</v>
      </c>
      <c r="G24" s="562" t="s">
        <v>220</v>
      </c>
      <c r="H24" s="95"/>
    </row>
    <row r="25" spans="1:8" ht="36" customHeight="1">
      <c r="A25" s="811"/>
      <c r="B25" s="794"/>
      <c r="C25" s="799"/>
      <c r="D25" s="277"/>
      <c r="E25" s="563"/>
      <c r="F25" s="575">
        <v>407.7</v>
      </c>
      <c r="G25" s="187">
        <v>13</v>
      </c>
      <c r="H25" s="318"/>
    </row>
    <row r="26" spans="1:8" ht="18.600000000000001" customHeight="1">
      <c r="A26" s="811"/>
      <c r="B26" s="194" t="s">
        <v>235</v>
      </c>
      <c r="C26" s="284" t="s">
        <v>780</v>
      </c>
      <c r="D26" s="576" t="s">
        <v>778</v>
      </c>
      <c r="E26" s="576" t="s">
        <v>779</v>
      </c>
      <c r="F26" s="580">
        <v>50</v>
      </c>
      <c r="G26" s="194">
        <v>14</v>
      </c>
      <c r="H26" s="577"/>
    </row>
    <row r="27" spans="1:8" ht="18.600000000000001" customHeight="1">
      <c r="A27" s="811"/>
      <c r="B27" s="191" t="s">
        <v>766</v>
      </c>
      <c r="C27" s="191"/>
      <c r="D27" s="96"/>
      <c r="E27" s="96"/>
      <c r="F27" s="579"/>
      <c r="G27" s="191"/>
      <c r="H27" s="96"/>
    </row>
    <row r="28" spans="1:8" ht="18.600000000000001" customHeight="1">
      <c r="A28" s="811"/>
      <c r="B28" s="96"/>
      <c r="C28" s="191"/>
      <c r="D28" s="96"/>
      <c r="E28" s="96"/>
      <c r="F28" s="579"/>
      <c r="G28" s="191"/>
      <c r="H28" s="96"/>
    </row>
    <row r="29" spans="1:8" ht="18.600000000000001" customHeight="1">
      <c r="A29" s="811"/>
      <c r="B29" s="559"/>
      <c r="C29" s="318"/>
      <c r="D29" s="318"/>
      <c r="E29" s="318"/>
      <c r="F29" s="578"/>
      <c r="G29" s="581"/>
      <c r="H29" s="318"/>
    </row>
    <row r="30" spans="1:8" ht="18.600000000000001" customHeight="1">
      <c r="A30" s="811"/>
      <c r="B30" s="797" t="s">
        <v>223</v>
      </c>
      <c r="C30" s="798" t="s">
        <v>770</v>
      </c>
      <c r="D30" s="95"/>
      <c r="E30" s="567"/>
      <c r="F30" s="561" t="s">
        <v>221</v>
      </c>
      <c r="G30" s="562" t="s">
        <v>220</v>
      </c>
      <c r="H30" s="95"/>
    </row>
    <row r="31" spans="1:8" ht="12" customHeight="1">
      <c r="A31" s="811"/>
      <c r="B31" s="794"/>
      <c r="C31" s="799"/>
      <c r="D31" s="318"/>
      <c r="E31" s="318"/>
      <c r="F31" s="575">
        <v>1234</v>
      </c>
      <c r="G31" s="187">
        <v>55</v>
      </c>
      <c r="H31" s="318"/>
    </row>
    <row r="32" spans="1:8" ht="18.600000000000001" customHeight="1">
      <c r="A32" s="811"/>
      <c r="B32" s="194" t="s">
        <v>235</v>
      </c>
      <c r="C32" s="284" t="s">
        <v>781</v>
      </c>
      <c r="D32" s="576" t="s">
        <v>782</v>
      </c>
      <c r="E32" s="576" t="s">
        <v>783</v>
      </c>
      <c r="F32" s="580">
        <v>75</v>
      </c>
      <c r="G32" s="554">
        <v>69</v>
      </c>
      <c r="H32" s="95"/>
    </row>
    <row r="33" spans="1:8" ht="18.600000000000001" customHeight="1">
      <c r="A33" s="811"/>
      <c r="B33" s="191" t="s">
        <v>767</v>
      </c>
      <c r="C33" s="96"/>
      <c r="D33" s="96"/>
      <c r="E33" s="96"/>
      <c r="F33" s="579"/>
      <c r="G33" s="191"/>
      <c r="H33" s="96"/>
    </row>
    <row r="34" spans="1:8" ht="18.600000000000001" customHeight="1">
      <c r="A34" s="811"/>
      <c r="B34" s="96"/>
      <c r="C34" s="96"/>
      <c r="D34" s="96"/>
      <c r="E34" s="567"/>
      <c r="F34" s="579"/>
      <c r="G34" s="191"/>
      <c r="H34" s="96"/>
    </row>
    <row r="35" spans="1:8" ht="18.600000000000001" customHeight="1">
      <c r="A35" s="811"/>
      <c r="B35" s="318"/>
      <c r="C35" s="559"/>
      <c r="D35" s="318"/>
      <c r="E35" s="318"/>
      <c r="F35" s="578"/>
      <c r="G35" s="581"/>
      <c r="H35" s="559"/>
    </row>
    <row r="36" spans="1:8" ht="18.600000000000001" customHeight="1">
      <c r="A36" s="811"/>
      <c r="B36" s="797" t="s">
        <v>223</v>
      </c>
      <c r="C36" s="798" t="s">
        <v>771</v>
      </c>
      <c r="D36" s="284"/>
      <c r="E36" s="560"/>
      <c r="F36" s="561" t="s">
        <v>221</v>
      </c>
      <c r="G36" s="562" t="s">
        <v>220</v>
      </c>
      <c r="H36" s="95"/>
    </row>
    <row r="37" spans="1:8" ht="12" customHeight="1">
      <c r="A37" s="811"/>
      <c r="B37" s="794"/>
      <c r="C37" s="799"/>
      <c r="D37" s="277"/>
      <c r="E37" s="563"/>
      <c r="F37" s="565">
        <v>987</v>
      </c>
      <c r="G37" s="187">
        <v>47</v>
      </c>
      <c r="H37" s="318"/>
    </row>
    <row r="38" spans="1:8" ht="15" customHeight="1">
      <c r="A38" s="811"/>
      <c r="B38" s="584"/>
      <c r="C38" s="584"/>
      <c r="D38" s="234"/>
      <c r="E38" s="303"/>
      <c r="F38" s="566" t="s">
        <v>221</v>
      </c>
      <c r="G38" s="203" t="s">
        <v>220</v>
      </c>
      <c r="H38" s="239"/>
    </row>
    <row r="39" spans="1:8" ht="36" customHeight="1">
      <c r="A39" s="811"/>
      <c r="B39" s="583" t="s">
        <v>787</v>
      </c>
      <c r="C39" s="586" t="s">
        <v>772</v>
      </c>
      <c r="D39" s="231"/>
      <c r="E39" s="304"/>
      <c r="F39" s="582">
        <v>2221</v>
      </c>
      <c r="G39" s="583">
        <v>102</v>
      </c>
      <c r="H39" s="230"/>
    </row>
    <row r="40" spans="1:8" ht="21" customHeight="1">
      <c r="A40" s="811"/>
      <c r="B40" s="800" t="s">
        <v>222</v>
      </c>
      <c r="C40" s="568" t="s">
        <v>776</v>
      </c>
      <c r="D40" s="312" t="s">
        <v>219</v>
      </c>
      <c r="E40" s="311" t="s">
        <v>219</v>
      </c>
      <c r="F40" s="566" t="s">
        <v>221</v>
      </c>
      <c r="G40" s="203" t="s">
        <v>761</v>
      </c>
      <c r="H40" s="239"/>
    </row>
    <row r="41" spans="1:8" ht="25.5" customHeight="1">
      <c r="A41" s="811"/>
      <c r="B41" s="801"/>
      <c r="C41" s="552" t="s">
        <v>777</v>
      </c>
      <c r="D41" s="302"/>
      <c r="E41" s="304"/>
      <c r="F41" s="569">
        <v>6966.7</v>
      </c>
      <c r="G41" s="177">
        <v>278</v>
      </c>
      <c r="H41" s="230"/>
    </row>
    <row r="42" spans="1:8" ht="20.45" customHeight="1">
      <c r="A42" s="556"/>
      <c r="B42" s="247"/>
      <c r="C42" s="247"/>
      <c r="D42" s="803" t="s">
        <v>786</v>
      </c>
      <c r="E42" s="804"/>
      <c r="F42" s="585"/>
      <c r="G42" s="247"/>
      <c r="H42" s="301"/>
    </row>
    <row r="43" spans="1:8" ht="12" customHeight="1">
      <c r="A43" s="570"/>
      <c r="B43" s="802" t="s">
        <v>762</v>
      </c>
      <c r="C43" s="802"/>
      <c r="D43" s="802"/>
      <c r="E43" s="802"/>
      <c r="F43" s="802"/>
      <c r="G43" s="802"/>
      <c r="H43" s="802"/>
    </row>
    <row r="44" spans="1:8" ht="12" customHeight="1">
      <c r="A44" s="570"/>
      <c r="B44" s="571" t="s">
        <v>763</v>
      </c>
      <c r="C44" s="571"/>
      <c r="D44" s="571"/>
      <c r="E44" s="571"/>
      <c r="F44" s="571"/>
      <c r="G44" s="449"/>
      <c r="H44" s="571"/>
    </row>
    <row r="45" spans="1:8" ht="12" customHeight="1">
      <c r="A45" s="570"/>
      <c r="B45" s="171" t="s">
        <v>764</v>
      </c>
      <c r="C45" s="571"/>
      <c r="D45" s="571"/>
      <c r="E45" s="571"/>
      <c r="F45" s="571"/>
      <c r="G45" s="449"/>
      <c r="H45" s="571"/>
    </row>
    <row r="46" spans="1:8" ht="12" customHeight="1">
      <c r="A46" s="570"/>
      <c r="B46" s="171" t="s">
        <v>765</v>
      </c>
      <c r="C46" s="571"/>
      <c r="D46" s="571"/>
      <c r="E46" s="571"/>
      <c r="F46" s="571"/>
      <c r="G46" s="449"/>
      <c r="H46" s="571"/>
    </row>
    <row r="47" spans="1:8" ht="30" customHeight="1">
      <c r="B47" s="791" t="s">
        <v>785</v>
      </c>
      <c r="C47" s="792"/>
      <c r="D47" s="792"/>
      <c r="E47" s="792"/>
      <c r="F47" s="792"/>
      <c r="G47" s="792"/>
      <c r="H47" s="792"/>
    </row>
  </sheetData>
  <mergeCells count="26">
    <mergeCell ref="A1:A41"/>
    <mergeCell ref="B1:C1"/>
    <mergeCell ref="B3:B5"/>
    <mergeCell ref="C3:C5"/>
    <mergeCell ref="D3:D5"/>
    <mergeCell ref="B24:B25"/>
    <mergeCell ref="C24:C25"/>
    <mergeCell ref="B30:B31"/>
    <mergeCell ref="C30:C31"/>
    <mergeCell ref="F3:F5"/>
    <mergeCell ref="G3:G5"/>
    <mergeCell ref="H3:H5"/>
    <mergeCell ref="B15:B16"/>
    <mergeCell ref="C15:C16"/>
    <mergeCell ref="E3:E5"/>
    <mergeCell ref="B47:H47"/>
    <mergeCell ref="H20:H21"/>
    <mergeCell ref="G20:G21"/>
    <mergeCell ref="F20:F21"/>
    <mergeCell ref="B36:B37"/>
    <mergeCell ref="C36:C37"/>
    <mergeCell ref="B40:B41"/>
    <mergeCell ref="B43:H43"/>
    <mergeCell ref="B22:B23"/>
    <mergeCell ref="C22:C23"/>
    <mergeCell ref="D42:E42"/>
  </mergeCells>
  <phoneticPr fontId="3"/>
  <printOptions horizontalCentered="1" verticalCentered="1" gridLinesSet="0"/>
  <pageMargins left="0.43307086614173229" right="0.23622047244094491" top="0.55118110236220474" bottom="0.74803149606299213" header="0.31496062992125984" footer="0.31496062992125984"/>
  <pageSetup paperSize="9" scale="95" firstPageNumber="103" orientation="portrait" useFirstPageNumber="1" r:id="rId1"/>
  <headerFooter alignWithMargins="0">
    <oddFooter>&amp;R&amp;"ＭＳ 明朝,標準"&amp;6&lt;E&gt;</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W46"/>
  <sheetViews>
    <sheetView view="pageBreakPreview" zoomScale="85" zoomScaleNormal="100" zoomScaleSheetLayoutView="85" workbookViewId="0">
      <selection activeCell="E13" sqref="E13"/>
    </sheetView>
  </sheetViews>
  <sheetFormatPr defaultColWidth="9" defaultRowHeight="13.5"/>
  <cols>
    <col min="1" max="1" width="2.625" style="99" customWidth="1"/>
    <col min="2" max="2" width="4.625" style="99" customWidth="1"/>
    <col min="3" max="3" width="5" style="99" customWidth="1"/>
    <col min="4" max="4" width="7.25" style="99" customWidth="1"/>
    <col min="5" max="5" width="6.625" style="99" customWidth="1"/>
    <col min="6" max="6" width="2.625" style="99" customWidth="1"/>
    <col min="7" max="7" width="4.625" style="99" customWidth="1"/>
    <col min="8" max="8" width="11.125" style="99" customWidth="1"/>
    <col min="9" max="9" width="4.625" style="99" customWidth="1"/>
    <col min="10" max="10" width="9" style="99"/>
    <col min="11" max="11" width="6.125" style="99" customWidth="1"/>
    <col min="12" max="12" width="7" style="99" customWidth="1"/>
    <col min="13" max="13" width="2.125" style="99" customWidth="1"/>
    <col min="14" max="14" width="5.625" style="99" customWidth="1"/>
    <col min="15" max="15" width="4.625" style="99" customWidth="1"/>
    <col min="16" max="16" width="2.625" style="99" customWidth="1"/>
    <col min="17" max="17" width="14.125" style="99" customWidth="1"/>
    <col min="18" max="18" width="4.625" style="99" customWidth="1"/>
    <col min="19" max="19" width="7.625" style="99" customWidth="1"/>
    <col min="20" max="21" width="9" style="99"/>
    <col min="22" max="22" width="6.625" style="99" customWidth="1"/>
    <col min="23" max="23" width="10.875" style="99" customWidth="1"/>
    <col min="24" max="16384" width="9" style="99"/>
  </cols>
  <sheetData>
    <row r="1" spans="1:23" ht="14.25" customHeight="1">
      <c r="A1" s="903" t="s">
        <v>693</v>
      </c>
      <c r="B1" s="466" t="s">
        <v>623</v>
      </c>
      <c r="C1" s="166"/>
      <c r="K1" s="901" t="s">
        <v>706</v>
      </c>
      <c r="L1" s="902"/>
      <c r="M1" s="902"/>
      <c r="N1" s="902"/>
      <c r="O1" s="902"/>
      <c r="P1" s="902"/>
      <c r="Q1" s="902"/>
      <c r="R1" s="902"/>
      <c r="S1" s="902"/>
      <c r="T1" s="902"/>
      <c r="U1" s="902"/>
      <c r="V1" s="902"/>
      <c r="W1" s="902"/>
    </row>
    <row r="2" spans="1:23" ht="29.25" customHeight="1">
      <c r="A2" s="903"/>
      <c r="B2" s="591" t="s">
        <v>809</v>
      </c>
      <c r="N2" s="892" t="s">
        <v>637</v>
      </c>
      <c r="O2" s="893"/>
      <c r="P2" s="893"/>
      <c r="Q2" s="893"/>
      <c r="R2" s="893"/>
      <c r="S2" s="893"/>
      <c r="T2" s="165" t="s">
        <v>314</v>
      </c>
      <c r="U2" s="874" t="s">
        <v>485</v>
      </c>
      <c r="V2" s="875"/>
      <c r="W2" s="875"/>
    </row>
    <row r="3" spans="1:23" ht="5.25" customHeight="1">
      <c r="A3" s="903"/>
      <c r="B3" s="164"/>
    </row>
    <row r="4" spans="1:23" ht="12.6" customHeight="1">
      <c r="A4" s="903"/>
      <c r="B4" s="814" t="s">
        <v>585</v>
      </c>
      <c r="C4" s="814"/>
      <c r="D4" s="814"/>
      <c r="E4" s="814"/>
      <c r="F4" s="814"/>
      <c r="G4" s="814" t="s">
        <v>586</v>
      </c>
      <c r="H4" s="814"/>
      <c r="I4" s="814"/>
      <c r="J4" s="814"/>
      <c r="K4" s="876" t="s">
        <v>587</v>
      </c>
      <c r="L4" s="877"/>
      <c r="M4" s="877"/>
      <c r="N4" s="877"/>
      <c r="O4" s="877"/>
      <c r="P4" s="877"/>
      <c r="Q4" s="877"/>
      <c r="R4" s="454"/>
      <c r="S4" s="878" t="s">
        <v>313</v>
      </c>
      <c r="T4" s="879"/>
      <c r="U4" s="879"/>
      <c r="V4" s="879"/>
      <c r="W4" s="880"/>
    </row>
    <row r="5" spans="1:23" ht="12.6" customHeight="1">
      <c r="A5" s="903"/>
      <c r="B5" s="517" t="s">
        <v>687</v>
      </c>
      <c r="C5" s="835" t="s">
        <v>581</v>
      </c>
      <c r="D5" s="835"/>
      <c r="E5" s="835"/>
      <c r="F5" s="836"/>
      <c r="G5" s="517" t="s">
        <v>687</v>
      </c>
      <c r="H5" s="835" t="s">
        <v>581</v>
      </c>
      <c r="I5" s="835"/>
      <c r="J5" s="836"/>
      <c r="K5" s="455" t="s">
        <v>312</v>
      </c>
      <c r="L5" s="841" t="s">
        <v>788</v>
      </c>
      <c r="M5" s="841"/>
      <c r="N5" s="841"/>
      <c r="O5" s="841"/>
      <c r="P5" s="841"/>
      <c r="Q5" s="841"/>
      <c r="R5" s="842"/>
      <c r="S5" s="163"/>
      <c r="T5" s="162"/>
      <c r="U5" s="162"/>
      <c r="V5" s="162"/>
      <c r="W5" s="161"/>
    </row>
    <row r="6" spans="1:23" ht="12.6" customHeight="1">
      <c r="A6" s="903"/>
      <c r="B6" s="456" t="s">
        <v>588</v>
      </c>
      <c r="C6" s="837" t="s">
        <v>596</v>
      </c>
      <c r="D6" s="837"/>
      <c r="E6" s="837"/>
      <c r="F6" s="838"/>
      <c r="G6" s="456" t="s">
        <v>588</v>
      </c>
      <c r="H6" s="837" t="s">
        <v>597</v>
      </c>
      <c r="I6" s="837"/>
      <c r="J6" s="838"/>
      <c r="K6" s="457" t="s">
        <v>311</v>
      </c>
      <c r="L6" s="845" t="s">
        <v>788</v>
      </c>
      <c r="M6" s="845"/>
      <c r="N6" s="845"/>
      <c r="O6" s="845"/>
      <c r="P6" s="845"/>
      <c r="Q6" s="845"/>
      <c r="R6" s="846"/>
      <c r="S6" s="881"/>
      <c r="T6" s="882"/>
      <c r="U6" s="882"/>
      <c r="V6" s="882"/>
      <c r="W6" s="883"/>
    </row>
    <row r="7" spans="1:23" ht="12.6" customHeight="1">
      <c r="A7" s="903"/>
      <c r="B7" s="458" t="s">
        <v>589</v>
      </c>
      <c r="C7" s="839" t="s">
        <v>590</v>
      </c>
      <c r="D7" s="839"/>
      <c r="E7" s="839"/>
      <c r="F7" s="840"/>
      <c r="G7" s="458" t="s">
        <v>589</v>
      </c>
      <c r="H7" s="839" t="s">
        <v>591</v>
      </c>
      <c r="I7" s="839"/>
      <c r="J7" s="840"/>
      <c r="K7" s="459" t="s">
        <v>310</v>
      </c>
      <c r="L7" s="847"/>
      <c r="M7" s="847"/>
      <c r="N7" s="847"/>
      <c r="O7" s="847"/>
      <c r="P7" s="847"/>
      <c r="Q7" s="847"/>
      <c r="R7" s="848"/>
      <c r="S7" s="884"/>
      <c r="T7" s="885"/>
      <c r="U7" s="885"/>
      <c r="V7" s="885"/>
      <c r="W7" s="160"/>
    </row>
    <row r="8" spans="1:23" ht="12.6" customHeight="1">
      <c r="A8" s="903"/>
      <c r="B8" s="159"/>
      <c r="C8" s="159"/>
    </row>
    <row r="9" spans="1:23" ht="12.6" customHeight="1">
      <c r="A9" s="903"/>
      <c r="B9" s="815" t="s">
        <v>309</v>
      </c>
      <c r="C9" s="816"/>
      <c r="D9" s="833" t="s">
        <v>308</v>
      </c>
      <c r="E9" s="833"/>
      <c r="F9" s="833" t="s">
        <v>307</v>
      </c>
      <c r="G9" s="833"/>
      <c r="H9" s="833"/>
      <c r="I9" s="833"/>
      <c r="J9" s="833"/>
      <c r="K9" s="833"/>
      <c r="L9" s="833"/>
      <c r="M9" s="833"/>
      <c r="N9" s="833"/>
      <c r="O9" s="833"/>
      <c r="P9" s="833"/>
      <c r="Q9" s="833"/>
      <c r="R9" s="833"/>
      <c r="S9" s="833"/>
      <c r="T9" s="833"/>
      <c r="U9" s="833"/>
      <c r="V9" s="833"/>
      <c r="W9" s="833"/>
    </row>
    <row r="10" spans="1:23" ht="12.6" customHeight="1">
      <c r="A10" s="903"/>
      <c r="B10" s="817"/>
      <c r="C10" s="818"/>
      <c r="D10" s="833"/>
      <c r="E10" s="833"/>
      <c r="F10" s="834" t="s">
        <v>306</v>
      </c>
      <c r="G10" s="834"/>
      <c r="H10" s="834"/>
      <c r="I10" s="834"/>
      <c r="J10" s="834"/>
      <c r="K10" s="834"/>
      <c r="L10" s="834"/>
      <c r="M10" s="834"/>
      <c r="N10" s="834"/>
      <c r="O10" s="834"/>
      <c r="P10" s="833" t="s">
        <v>305</v>
      </c>
      <c r="Q10" s="833"/>
      <c r="R10" s="833"/>
      <c r="S10" s="833"/>
      <c r="T10" s="833"/>
      <c r="U10" s="833"/>
      <c r="V10" s="833"/>
      <c r="W10" s="158" t="s">
        <v>608</v>
      </c>
    </row>
    <row r="11" spans="1:23" ht="12.6" customHeight="1">
      <c r="A11" s="903"/>
      <c r="B11" s="817"/>
      <c r="C11" s="818"/>
      <c r="D11" s="833" t="s">
        <v>304</v>
      </c>
      <c r="E11" s="833" t="s">
        <v>303</v>
      </c>
      <c r="F11" s="815" t="s">
        <v>302</v>
      </c>
      <c r="G11" s="843"/>
      <c r="H11" s="816"/>
      <c r="I11" s="868" t="s">
        <v>301</v>
      </c>
      <c r="J11" s="849" t="s">
        <v>300</v>
      </c>
      <c r="K11" s="851"/>
      <c r="L11" s="851"/>
      <c r="M11" s="850"/>
      <c r="N11" s="833" t="s">
        <v>299</v>
      </c>
      <c r="O11" s="833"/>
      <c r="P11" s="815" t="s">
        <v>298</v>
      </c>
      <c r="Q11" s="843"/>
      <c r="R11" s="816"/>
      <c r="S11" s="833" t="s">
        <v>297</v>
      </c>
      <c r="T11" s="833" t="s">
        <v>296</v>
      </c>
      <c r="U11" s="833" t="s">
        <v>295</v>
      </c>
      <c r="V11" s="833" t="s">
        <v>294</v>
      </c>
      <c r="W11" s="833" t="s">
        <v>609</v>
      </c>
    </row>
    <row r="12" spans="1:23" ht="21.95" customHeight="1">
      <c r="A12" s="903"/>
      <c r="B12" s="819"/>
      <c r="C12" s="820"/>
      <c r="D12" s="833"/>
      <c r="E12" s="833"/>
      <c r="F12" s="819"/>
      <c r="G12" s="844"/>
      <c r="H12" s="820"/>
      <c r="I12" s="868"/>
      <c r="J12" s="833" t="s">
        <v>293</v>
      </c>
      <c r="K12" s="833"/>
      <c r="L12" s="849" t="s">
        <v>292</v>
      </c>
      <c r="M12" s="850"/>
      <c r="N12" s="157" t="s">
        <v>291</v>
      </c>
      <c r="O12" s="520" t="s">
        <v>290</v>
      </c>
      <c r="P12" s="819"/>
      <c r="Q12" s="844"/>
      <c r="R12" s="820"/>
      <c r="S12" s="833"/>
      <c r="T12" s="833"/>
      <c r="U12" s="833"/>
      <c r="V12" s="833"/>
      <c r="W12" s="833"/>
    </row>
    <row r="13" spans="1:23" ht="12.6" customHeight="1">
      <c r="A13" s="903"/>
      <c r="B13" s="830" t="s">
        <v>611</v>
      </c>
      <c r="C13" s="830"/>
      <c r="D13" s="153"/>
      <c r="E13" s="156"/>
      <c r="F13" s="825" t="s">
        <v>289</v>
      </c>
      <c r="G13" s="866"/>
      <c r="H13" s="867"/>
      <c r="I13" s="295"/>
      <c r="J13" s="155"/>
      <c r="K13" s="154"/>
      <c r="L13" s="496"/>
      <c r="M13" s="500"/>
      <c r="N13" s="152"/>
      <c r="O13" s="144"/>
      <c r="P13" s="888"/>
      <c r="Q13" s="857"/>
      <c r="R13" s="858"/>
      <c r="S13" s="143"/>
      <c r="T13" s="143"/>
      <c r="U13" s="143"/>
      <c r="V13" s="142"/>
      <c r="W13" s="141"/>
    </row>
    <row r="14" spans="1:23" ht="12.6" customHeight="1">
      <c r="A14" s="903"/>
      <c r="B14" s="831" t="s">
        <v>288</v>
      </c>
      <c r="C14" s="831"/>
      <c r="D14" s="140" t="s">
        <v>287</v>
      </c>
      <c r="E14" s="151" t="s">
        <v>810</v>
      </c>
      <c r="F14" s="826"/>
      <c r="G14" s="828" t="s">
        <v>486</v>
      </c>
      <c r="H14" s="829"/>
      <c r="I14" s="518"/>
      <c r="J14" s="150" t="s">
        <v>488</v>
      </c>
      <c r="K14" s="149" t="s">
        <v>493</v>
      </c>
      <c r="L14" s="472" t="s">
        <v>691</v>
      </c>
      <c r="M14" s="501"/>
      <c r="N14" s="137">
        <v>40653</v>
      </c>
      <c r="O14" s="136"/>
      <c r="P14" s="889"/>
      <c r="Q14" s="821" t="s">
        <v>509</v>
      </c>
      <c r="R14" s="822"/>
      <c r="S14" s="135" t="s">
        <v>285</v>
      </c>
      <c r="T14" s="135"/>
      <c r="U14" s="299" t="s">
        <v>512</v>
      </c>
      <c r="V14" s="589">
        <v>44287</v>
      </c>
      <c r="W14" s="133"/>
    </row>
    <row r="15" spans="1:23" ht="12.6" customHeight="1">
      <c r="A15" s="903"/>
      <c r="B15" s="831" t="s">
        <v>484</v>
      </c>
      <c r="C15" s="831"/>
      <c r="D15" s="140"/>
      <c r="E15" s="134">
        <v>40831</v>
      </c>
      <c r="F15" s="826"/>
      <c r="G15" s="828" t="s">
        <v>487</v>
      </c>
      <c r="H15" s="829"/>
      <c r="I15" s="296"/>
      <c r="J15" s="150"/>
      <c r="K15" s="149"/>
      <c r="L15" s="472"/>
      <c r="M15" s="501"/>
      <c r="N15" s="137"/>
      <c r="O15" s="136"/>
      <c r="P15" s="889"/>
      <c r="Q15" s="821" t="s">
        <v>511</v>
      </c>
      <c r="R15" s="822"/>
      <c r="S15" s="135"/>
      <c r="T15" s="135"/>
      <c r="U15" s="300" t="s">
        <v>286</v>
      </c>
      <c r="V15" s="589"/>
      <c r="W15" s="133"/>
    </row>
    <row r="16" spans="1:23" ht="12.6" customHeight="1">
      <c r="A16" s="903"/>
      <c r="B16" s="832"/>
      <c r="C16" s="832"/>
      <c r="D16" s="140"/>
      <c r="E16" s="138"/>
      <c r="F16" s="826"/>
      <c r="G16" s="828"/>
      <c r="H16" s="829"/>
      <c r="I16" s="296"/>
      <c r="J16" s="150"/>
      <c r="K16" s="149"/>
      <c r="L16" s="472"/>
      <c r="M16" s="501"/>
      <c r="N16" s="137"/>
      <c r="O16" s="136"/>
      <c r="P16" s="889"/>
      <c r="Q16" s="823" t="s">
        <v>510</v>
      </c>
      <c r="R16" s="824"/>
      <c r="S16" s="135"/>
      <c r="T16" s="135"/>
      <c r="U16" s="135"/>
      <c r="V16" s="589"/>
      <c r="W16" s="133"/>
    </row>
    <row r="17" spans="1:23" ht="12.6" customHeight="1">
      <c r="A17" s="903"/>
      <c r="B17" s="832"/>
      <c r="C17" s="832"/>
      <c r="D17" s="146"/>
      <c r="E17" s="138"/>
      <c r="F17" s="826"/>
      <c r="G17" s="828" t="s">
        <v>489</v>
      </c>
      <c r="H17" s="829"/>
      <c r="I17" s="133">
        <v>9.6999999999999993</v>
      </c>
      <c r="J17" s="150" t="s">
        <v>491</v>
      </c>
      <c r="K17" s="149" t="s">
        <v>492</v>
      </c>
      <c r="L17" s="472" t="s">
        <v>494</v>
      </c>
      <c r="M17" s="501"/>
      <c r="N17" s="137">
        <v>41034</v>
      </c>
      <c r="O17" s="136"/>
      <c r="P17" s="889"/>
      <c r="Q17" s="821"/>
      <c r="R17" s="822"/>
      <c r="S17" s="135"/>
      <c r="T17" s="135"/>
      <c r="U17" s="135"/>
      <c r="V17" s="589"/>
      <c r="W17" s="133"/>
    </row>
    <row r="18" spans="1:23" ht="12.6" customHeight="1">
      <c r="A18" s="903"/>
      <c r="B18" s="832"/>
      <c r="C18" s="832"/>
      <c r="D18" s="140" t="s">
        <v>284</v>
      </c>
      <c r="E18" s="151" t="s">
        <v>811</v>
      </c>
      <c r="F18" s="826"/>
      <c r="G18" s="828" t="s">
        <v>490</v>
      </c>
      <c r="H18" s="829"/>
      <c r="I18" s="296"/>
      <c r="J18" s="150"/>
      <c r="K18" s="149"/>
      <c r="L18" s="472"/>
      <c r="M18" s="501"/>
      <c r="N18" s="137"/>
      <c r="O18" s="136"/>
      <c r="P18" s="889"/>
      <c r="Q18" s="821" t="s">
        <v>513</v>
      </c>
      <c r="R18" s="822"/>
      <c r="S18" s="135" t="s">
        <v>273</v>
      </c>
      <c r="T18" s="135" t="s">
        <v>280</v>
      </c>
      <c r="U18" s="135" t="s">
        <v>279</v>
      </c>
      <c r="V18" s="589">
        <v>44335</v>
      </c>
      <c r="W18" s="133"/>
    </row>
    <row r="19" spans="1:23" ht="12.6" customHeight="1">
      <c r="A19" s="903"/>
      <c r="B19" s="898" t="s">
        <v>283</v>
      </c>
      <c r="C19" s="899"/>
      <c r="D19" s="146"/>
      <c r="E19" s="134">
        <v>41019</v>
      </c>
      <c r="F19" s="826"/>
      <c r="G19" s="828"/>
      <c r="H19" s="829"/>
      <c r="I19" s="296"/>
      <c r="J19" s="150"/>
      <c r="K19" s="149"/>
      <c r="L19" s="472"/>
      <c r="M19" s="501"/>
      <c r="N19" s="137"/>
      <c r="O19" s="136"/>
      <c r="P19" s="889"/>
      <c r="Q19" s="821" t="s">
        <v>514</v>
      </c>
      <c r="R19" s="822"/>
      <c r="S19" s="135"/>
      <c r="T19" s="135"/>
      <c r="U19" s="135" t="s">
        <v>277</v>
      </c>
      <c r="V19" s="589"/>
      <c r="W19" s="133"/>
    </row>
    <row r="20" spans="1:23" ht="12.6" customHeight="1">
      <c r="A20" s="903"/>
      <c r="B20" s="900">
        <v>279.8</v>
      </c>
      <c r="C20" s="900"/>
      <c r="D20" s="146"/>
      <c r="E20" s="138"/>
      <c r="F20" s="826"/>
      <c r="G20" s="828"/>
      <c r="H20" s="829"/>
      <c r="I20" s="296"/>
      <c r="J20" s="150"/>
      <c r="K20" s="149"/>
      <c r="L20" s="472"/>
      <c r="M20" s="501"/>
      <c r="N20" s="137"/>
      <c r="O20" s="136"/>
      <c r="P20" s="889"/>
      <c r="Q20" s="821"/>
      <c r="R20" s="822"/>
      <c r="S20" s="135"/>
      <c r="T20" s="135"/>
      <c r="U20" s="135"/>
      <c r="V20" s="589"/>
      <c r="W20" s="133"/>
    </row>
    <row r="21" spans="1:23" ht="12.6" customHeight="1">
      <c r="A21" s="903"/>
      <c r="B21" s="832"/>
      <c r="C21" s="832"/>
      <c r="D21" s="140"/>
      <c r="E21" s="138"/>
      <c r="F21" s="826"/>
      <c r="G21" s="828"/>
      <c r="H21" s="829"/>
      <c r="I21" s="296"/>
      <c r="J21" s="148"/>
      <c r="K21" s="147"/>
      <c r="L21" s="502"/>
      <c r="M21" s="501"/>
      <c r="N21" s="137"/>
      <c r="O21" s="136"/>
      <c r="P21" s="889"/>
      <c r="Q21" s="821" t="s">
        <v>515</v>
      </c>
      <c r="R21" s="822"/>
      <c r="S21" s="135" t="s">
        <v>273</v>
      </c>
      <c r="T21" s="135" t="s">
        <v>272</v>
      </c>
      <c r="U21" s="135" t="s">
        <v>271</v>
      </c>
      <c r="V21" s="589">
        <v>44338</v>
      </c>
      <c r="W21" s="133"/>
    </row>
    <row r="22" spans="1:23" ht="12.6" customHeight="1">
      <c r="A22" s="903"/>
      <c r="B22" s="832"/>
      <c r="C22" s="832"/>
      <c r="D22" s="140" t="s">
        <v>282</v>
      </c>
      <c r="E22" s="134">
        <v>41049</v>
      </c>
      <c r="F22" s="827"/>
      <c r="G22" s="871"/>
      <c r="H22" s="872"/>
      <c r="I22" s="297"/>
      <c r="J22" s="890" t="s">
        <v>266</v>
      </c>
      <c r="K22" s="891"/>
      <c r="L22" s="507">
        <v>0.06</v>
      </c>
      <c r="M22" s="508" t="s">
        <v>635</v>
      </c>
      <c r="N22" s="130"/>
      <c r="O22" s="129"/>
      <c r="P22" s="889"/>
      <c r="Q22" s="821" t="s">
        <v>516</v>
      </c>
      <c r="R22" s="822"/>
      <c r="S22" s="135"/>
      <c r="T22" s="135"/>
      <c r="U22" s="135"/>
      <c r="V22" s="589"/>
      <c r="W22" s="133"/>
    </row>
    <row r="23" spans="1:23" ht="12.6" customHeight="1">
      <c r="A23" s="903"/>
      <c r="B23" s="832"/>
      <c r="C23" s="832"/>
      <c r="D23" s="146"/>
      <c r="E23" s="138"/>
      <c r="F23" s="825" t="s">
        <v>281</v>
      </c>
      <c r="G23" s="866"/>
      <c r="H23" s="867"/>
      <c r="I23" s="141"/>
      <c r="J23" s="910"/>
      <c r="K23" s="911"/>
      <c r="L23" s="497"/>
      <c r="M23" s="503"/>
      <c r="N23" s="145"/>
      <c r="O23" s="144"/>
      <c r="P23" s="886"/>
      <c r="Q23" s="821"/>
      <c r="R23" s="822"/>
      <c r="S23" s="135"/>
      <c r="T23" s="135"/>
      <c r="U23" s="135"/>
      <c r="V23" s="589"/>
      <c r="W23" s="133"/>
    </row>
    <row r="24" spans="1:23" ht="12.6" customHeight="1">
      <c r="A24" s="903"/>
      <c r="B24" s="832"/>
      <c r="C24" s="832"/>
      <c r="D24" s="139"/>
      <c r="E24" s="138"/>
      <c r="F24" s="826"/>
      <c r="G24" s="828" t="s">
        <v>495</v>
      </c>
      <c r="H24" s="829"/>
      <c r="I24" s="298" t="s">
        <v>497</v>
      </c>
      <c r="J24" s="855" t="s">
        <v>274</v>
      </c>
      <c r="K24" s="856"/>
      <c r="L24" s="498" t="s">
        <v>507</v>
      </c>
      <c r="M24" s="504"/>
      <c r="N24" s="137">
        <v>41014</v>
      </c>
      <c r="O24" s="136"/>
      <c r="P24" s="886"/>
      <c r="Q24" s="821" t="s">
        <v>517</v>
      </c>
      <c r="R24" s="822"/>
      <c r="S24" s="135" t="s">
        <v>273</v>
      </c>
      <c r="T24" s="135" t="s">
        <v>272</v>
      </c>
      <c r="U24" s="135" t="s">
        <v>271</v>
      </c>
      <c r="V24" s="589">
        <v>44377</v>
      </c>
      <c r="W24" s="133"/>
    </row>
    <row r="25" spans="1:23" ht="12.6" customHeight="1">
      <c r="A25" s="903"/>
      <c r="B25" s="896" t="s">
        <v>278</v>
      </c>
      <c r="C25" s="897"/>
      <c r="D25" s="139"/>
      <c r="E25" s="138"/>
      <c r="F25" s="826"/>
      <c r="G25" s="828" t="s">
        <v>496</v>
      </c>
      <c r="H25" s="829"/>
      <c r="I25" s="133"/>
      <c r="J25" s="855"/>
      <c r="K25" s="856"/>
      <c r="L25" s="499"/>
      <c r="M25" s="505"/>
      <c r="N25" s="137"/>
      <c r="O25" s="136"/>
      <c r="P25" s="886"/>
      <c r="Q25" s="821" t="s">
        <v>518</v>
      </c>
      <c r="R25" s="822"/>
      <c r="S25" s="135"/>
      <c r="T25" s="135"/>
      <c r="U25" s="135"/>
      <c r="V25" s="589"/>
      <c r="W25" s="133"/>
    </row>
    <row r="26" spans="1:23" ht="12.6" customHeight="1">
      <c r="A26" s="903"/>
      <c r="B26" s="873" t="s">
        <v>276</v>
      </c>
      <c r="C26" s="873"/>
      <c r="D26" s="140" t="s">
        <v>275</v>
      </c>
      <c r="E26" s="134">
        <v>41183</v>
      </c>
      <c r="F26" s="826"/>
      <c r="G26" s="828"/>
      <c r="H26" s="829"/>
      <c r="I26" s="133"/>
      <c r="J26" s="855"/>
      <c r="K26" s="856"/>
      <c r="L26" s="499"/>
      <c r="M26" s="505"/>
      <c r="N26" s="137"/>
      <c r="O26" s="136"/>
      <c r="P26" s="886"/>
      <c r="Q26" s="821"/>
      <c r="R26" s="822"/>
      <c r="S26" s="135"/>
      <c r="T26" s="135"/>
      <c r="U26" s="135"/>
      <c r="V26" s="589"/>
      <c r="W26" s="133"/>
    </row>
    <row r="27" spans="1:23" ht="12.6" customHeight="1">
      <c r="A27" s="903"/>
      <c r="B27" s="831">
        <v>540</v>
      </c>
      <c r="C27" s="831"/>
      <c r="D27" s="139"/>
      <c r="E27" s="138"/>
      <c r="F27" s="826"/>
      <c r="G27" s="828" t="s">
        <v>498</v>
      </c>
      <c r="H27" s="829"/>
      <c r="I27" s="298" t="s">
        <v>502</v>
      </c>
      <c r="J27" s="855" t="s">
        <v>504</v>
      </c>
      <c r="K27" s="856"/>
      <c r="L27" s="498" t="s">
        <v>508</v>
      </c>
      <c r="M27" s="504"/>
      <c r="N27" s="137">
        <v>41014</v>
      </c>
      <c r="O27" s="136"/>
      <c r="P27" s="886"/>
      <c r="Q27" s="821" t="s">
        <v>270</v>
      </c>
      <c r="R27" s="822"/>
      <c r="S27" s="135" t="s">
        <v>521</v>
      </c>
      <c r="T27" s="135" t="s">
        <v>522</v>
      </c>
      <c r="U27" s="135" t="s">
        <v>268</v>
      </c>
      <c r="V27" s="589">
        <v>44404</v>
      </c>
      <c r="W27" s="133"/>
    </row>
    <row r="28" spans="1:23" ht="12.6" customHeight="1">
      <c r="A28" s="903"/>
      <c r="B28" s="832"/>
      <c r="C28" s="832"/>
      <c r="D28" s="139"/>
      <c r="E28" s="138"/>
      <c r="F28" s="826"/>
      <c r="G28" s="828" t="s">
        <v>499</v>
      </c>
      <c r="H28" s="829"/>
      <c r="I28" s="133"/>
      <c r="J28" s="855"/>
      <c r="K28" s="856"/>
      <c r="L28" s="499"/>
      <c r="M28" s="505"/>
      <c r="N28" s="137"/>
      <c r="O28" s="136"/>
      <c r="P28" s="886"/>
      <c r="Q28" s="821" t="s">
        <v>519</v>
      </c>
      <c r="R28" s="822"/>
      <c r="S28" s="135"/>
      <c r="T28" s="135"/>
      <c r="U28" s="135"/>
      <c r="V28" s="589"/>
      <c r="W28" s="133"/>
    </row>
    <row r="29" spans="1:23" ht="12.6" customHeight="1">
      <c r="A29" s="903"/>
      <c r="B29" s="832"/>
      <c r="C29" s="832"/>
      <c r="D29" s="139"/>
      <c r="E29" s="138"/>
      <c r="F29" s="826"/>
      <c r="G29" s="828"/>
      <c r="H29" s="829"/>
      <c r="I29" s="133"/>
      <c r="J29" s="855"/>
      <c r="K29" s="856"/>
      <c r="L29" s="499"/>
      <c r="M29" s="505"/>
      <c r="N29" s="137"/>
      <c r="O29" s="136"/>
      <c r="P29" s="886"/>
      <c r="Q29" s="823" t="s">
        <v>520</v>
      </c>
      <c r="R29" s="824"/>
      <c r="S29" s="135"/>
      <c r="T29" s="135"/>
      <c r="U29" s="135"/>
      <c r="V29" s="589"/>
      <c r="W29" s="133"/>
    </row>
    <row r="30" spans="1:23" ht="12.6" customHeight="1">
      <c r="A30" s="903"/>
      <c r="B30" s="832"/>
      <c r="C30" s="832"/>
      <c r="D30" s="139"/>
      <c r="E30" s="138"/>
      <c r="F30" s="826"/>
      <c r="G30" s="828" t="s">
        <v>500</v>
      </c>
      <c r="H30" s="829"/>
      <c r="I30" s="298" t="s">
        <v>503</v>
      </c>
      <c r="J30" s="855" t="s">
        <v>505</v>
      </c>
      <c r="K30" s="856"/>
      <c r="L30" s="498" t="s">
        <v>506</v>
      </c>
      <c r="M30" s="504"/>
      <c r="N30" s="137">
        <v>41029</v>
      </c>
      <c r="O30" s="136"/>
      <c r="P30" s="886"/>
      <c r="S30" s="587"/>
      <c r="T30" s="588"/>
      <c r="V30" s="590"/>
      <c r="W30" s="133"/>
    </row>
    <row r="31" spans="1:23" ht="12.6" customHeight="1">
      <c r="A31" s="903"/>
      <c r="B31" s="832"/>
      <c r="C31" s="832"/>
      <c r="D31" s="139"/>
      <c r="E31" s="138"/>
      <c r="F31" s="826"/>
      <c r="G31" s="828" t="s">
        <v>688</v>
      </c>
      <c r="H31" s="829"/>
      <c r="I31" s="133"/>
      <c r="J31" s="855"/>
      <c r="K31" s="856"/>
      <c r="L31" s="499"/>
      <c r="M31" s="505"/>
      <c r="N31" s="137"/>
      <c r="O31" s="136"/>
      <c r="P31" s="886"/>
      <c r="Q31" s="821" t="s">
        <v>269</v>
      </c>
      <c r="R31" s="822"/>
      <c r="S31" s="135" t="s">
        <v>521</v>
      </c>
      <c r="T31" s="135" t="s">
        <v>523</v>
      </c>
      <c r="U31" s="135" t="s">
        <v>268</v>
      </c>
      <c r="V31" s="589">
        <v>44428</v>
      </c>
      <c r="W31" s="133"/>
    </row>
    <row r="32" spans="1:23" ht="12.6" customHeight="1">
      <c r="A32" s="903"/>
      <c r="B32" s="832"/>
      <c r="C32" s="832"/>
      <c r="D32" s="139"/>
      <c r="E32" s="138"/>
      <c r="F32" s="826"/>
      <c r="G32" s="828" t="s">
        <v>501</v>
      </c>
      <c r="H32" s="829"/>
      <c r="I32" s="133"/>
      <c r="J32" s="855"/>
      <c r="K32" s="856"/>
      <c r="L32" s="499"/>
      <c r="M32" s="505"/>
      <c r="N32" s="137"/>
      <c r="O32" s="136"/>
      <c r="P32" s="886"/>
      <c r="Q32" s="821" t="s">
        <v>267</v>
      </c>
      <c r="R32" s="822"/>
      <c r="S32" s="135"/>
      <c r="T32" s="135"/>
      <c r="U32" s="135"/>
      <c r="V32" s="134"/>
      <c r="W32" s="133"/>
    </row>
    <row r="33" spans="1:23" ht="12.6" customHeight="1">
      <c r="A33" s="903"/>
      <c r="B33" s="832"/>
      <c r="C33" s="832"/>
      <c r="D33" s="139"/>
      <c r="E33" s="138"/>
      <c r="F33" s="826"/>
      <c r="G33" s="828"/>
      <c r="H33" s="829"/>
      <c r="I33" s="133"/>
      <c r="J33" s="855"/>
      <c r="K33" s="856"/>
      <c r="L33" s="499"/>
      <c r="M33" s="505"/>
      <c r="N33" s="137"/>
      <c r="O33" s="136"/>
      <c r="P33" s="886"/>
      <c r="Q33" s="821"/>
      <c r="R33" s="822"/>
      <c r="S33" s="135"/>
      <c r="T33" s="135"/>
      <c r="U33" s="135"/>
      <c r="V33" s="547"/>
      <c r="W33" s="133"/>
    </row>
    <row r="34" spans="1:23" ht="12.6" customHeight="1">
      <c r="A34" s="903"/>
      <c r="B34" s="832"/>
      <c r="C34" s="832"/>
      <c r="D34" s="139"/>
      <c r="E34" s="138"/>
      <c r="F34" s="826"/>
      <c r="G34" s="828"/>
      <c r="H34" s="829"/>
      <c r="I34" s="133"/>
      <c r="J34" s="855"/>
      <c r="K34" s="856"/>
      <c r="L34" s="499"/>
      <c r="M34" s="505"/>
      <c r="N34" s="137"/>
      <c r="O34" s="136"/>
      <c r="P34" s="886"/>
      <c r="S34" s="588"/>
      <c r="T34" s="588"/>
      <c r="U34" s="588"/>
      <c r="W34" s="133"/>
    </row>
    <row r="35" spans="1:23" ht="12.6" customHeight="1">
      <c r="A35" s="903"/>
      <c r="B35" s="832"/>
      <c r="C35" s="832"/>
      <c r="D35" s="139"/>
      <c r="E35" s="138"/>
      <c r="F35" s="826"/>
      <c r="G35" s="828"/>
      <c r="H35" s="829"/>
      <c r="I35" s="133"/>
      <c r="J35" s="855"/>
      <c r="K35" s="856"/>
      <c r="L35" s="499"/>
      <c r="M35" s="505"/>
      <c r="N35" s="137"/>
      <c r="O35" s="136"/>
      <c r="P35" s="886"/>
      <c r="S35" s="587"/>
      <c r="T35" s="587"/>
      <c r="U35" s="588"/>
      <c r="W35" s="133"/>
    </row>
    <row r="36" spans="1:23" ht="12.6" customHeight="1">
      <c r="A36" s="903"/>
      <c r="B36" s="832"/>
      <c r="C36" s="832"/>
      <c r="D36" s="139"/>
      <c r="E36" s="138"/>
      <c r="F36" s="826"/>
      <c r="G36" s="828"/>
      <c r="H36" s="829"/>
      <c r="I36" s="133"/>
      <c r="J36" s="855"/>
      <c r="K36" s="856"/>
      <c r="L36" s="506"/>
      <c r="M36" s="505"/>
      <c r="N36" s="137"/>
      <c r="O36" s="136"/>
      <c r="P36" s="886"/>
      <c r="Q36" s="821"/>
      <c r="R36" s="822"/>
      <c r="S36" s="135"/>
      <c r="T36" s="135"/>
      <c r="U36" s="135"/>
      <c r="V36" s="134"/>
      <c r="W36" s="133"/>
    </row>
    <row r="37" spans="1:23" ht="12.6" customHeight="1">
      <c r="A37" s="903"/>
      <c r="B37" s="832"/>
      <c r="C37" s="832"/>
      <c r="D37" s="132"/>
      <c r="E37" s="131"/>
      <c r="F37" s="827"/>
      <c r="G37" s="861"/>
      <c r="H37" s="862"/>
      <c r="I37" s="126"/>
      <c r="J37" s="890" t="s">
        <v>266</v>
      </c>
      <c r="K37" s="891"/>
      <c r="L37" s="507">
        <v>3.25</v>
      </c>
      <c r="M37" s="508" t="s">
        <v>635</v>
      </c>
      <c r="N37" s="130"/>
      <c r="O37" s="129"/>
      <c r="P37" s="887"/>
      <c r="Q37" s="859"/>
      <c r="R37" s="860"/>
      <c r="S37" s="128"/>
      <c r="T37" s="128"/>
      <c r="U37" s="128"/>
      <c r="V37" s="127"/>
      <c r="W37" s="126"/>
    </row>
    <row r="38" spans="1:23" ht="15.75" customHeight="1">
      <c r="A38" s="903"/>
      <c r="B38" s="894"/>
      <c r="C38" s="894"/>
      <c r="D38" s="125"/>
      <c r="E38" s="124"/>
      <c r="F38" s="863" t="s">
        <v>265</v>
      </c>
      <c r="G38" s="864"/>
      <c r="H38" s="864"/>
      <c r="I38" s="865"/>
      <c r="J38" s="914" t="s">
        <v>264</v>
      </c>
      <c r="K38" s="863" t="s">
        <v>263</v>
      </c>
      <c r="L38" s="864"/>
      <c r="M38" s="864"/>
      <c r="N38" s="864"/>
      <c r="O38" s="865"/>
      <c r="P38" s="815" t="s">
        <v>262</v>
      </c>
      <c r="Q38" s="843"/>
      <c r="R38" s="816"/>
      <c r="S38" s="123" t="s">
        <v>261</v>
      </c>
      <c r="T38" s="122">
        <v>10</v>
      </c>
      <c r="U38" s="121" t="s">
        <v>259</v>
      </c>
      <c r="V38" s="120"/>
      <c r="W38" s="852"/>
    </row>
    <row r="39" spans="1:23" ht="12.6" customHeight="1">
      <c r="A39" s="903"/>
      <c r="B39" s="894"/>
      <c r="C39" s="894"/>
      <c r="D39" s="119"/>
      <c r="E39" s="118"/>
      <c r="F39" s="117"/>
      <c r="G39" s="116"/>
      <c r="H39" s="869">
        <v>7.12</v>
      </c>
      <c r="I39" s="904" t="s">
        <v>260</v>
      </c>
      <c r="J39" s="894"/>
      <c r="K39" s="115"/>
      <c r="L39" s="114"/>
      <c r="M39" s="114"/>
      <c r="N39" s="113">
        <f>L22+L37</f>
        <v>3.31</v>
      </c>
      <c r="O39" s="112" t="s">
        <v>260</v>
      </c>
      <c r="P39" s="111"/>
      <c r="Q39" s="908">
        <v>20</v>
      </c>
      <c r="R39" s="904" t="s">
        <v>259</v>
      </c>
      <c r="S39" s="817" t="s">
        <v>554</v>
      </c>
      <c r="T39" s="915"/>
      <c r="U39" s="915"/>
      <c r="V39" s="818"/>
      <c r="W39" s="853"/>
    </row>
    <row r="40" spans="1:23" ht="16.5" customHeight="1">
      <c r="A40" s="903"/>
      <c r="B40" s="895"/>
      <c r="C40" s="895"/>
      <c r="D40" s="110"/>
      <c r="E40" s="109"/>
      <c r="F40" s="108"/>
      <c r="G40" s="107"/>
      <c r="H40" s="870"/>
      <c r="I40" s="905"/>
      <c r="J40" s="895"/>
      <c r="K40" s="912" t="s">
        <v>257</v>
      </c>
      <c r="L40" s="913"/>
      <c r="M40" s="473"/>
      <c r="N40" s="106">
        <f>IF(H39&lt;1,"",ROUNDDOWN((H39-N39)/H39,1)*10)</f>
        <v>5</v>
      </c>
      <c r="O40" s="519" t="s">
        <v>258</v>
      </c>
      <c r="P40" s="105"/>
      <c r="Q40" s="909"/>
      <c r="R40" s="905"/>
      <c r="S40" s="906" t="s">
        <v>257</v>
      </c>
      <c r="T40" s="907"/>
      <c r="U40" s="104">
        <f>IF(Q39&lt;1,"",ROUNDDOWN((Q39-T38)/Q39,1)*10)</f>
        <v>5</v>
      </c>
      <c r="V40" s="103" t="s">
        <v>256</v>
      </c>
      <c r="W40" s="854"/>
    </row>
    <row r="41" spans="1:23" ht="4.5" customHeight="1">
      <c r="A41" s="903"/>
      <c r="B41" s="102"/>
      <c r="C41" s="102"/>
      <c r="D41" s="102"/>
      <c r="E41" s="102"/>
      <c r="F41" s="102"/>
      <c r="G41" s="102"/>
      <c r="H41" s="102"/>
      <c r="I41" s="102"/>
      <c r="J41" s="102"/>
      <c r="K41" s="102"/>
      <c r="L41" s="102"/>
      <c r="M41" s="102"/>
      <c r="N41" s="102"/>
      <c r="O41" s="102"/>
      <c r="P41" s="102"/>
      <c r="Q41" s="102"/>
      <c r="R41" s="102"/>
      <c r="S41" s="102"/>
      <c r="T41" s="102"/>
      <c r="U41" s="102"/>
      <c r="V41" s="102"/>
      <c r="W41" s="102"/>
    </row>
    <row r="42" spans="1:23" ht="9.9499999999999993" customHeight="1">
      <c r="A42" s="903"/>
      <c r="B42" s="101" t="s">
        <v>603</v>
      </c>
      <c r="C42" s="100"/>
    </row>
    <row r="43" spans="1:23" ht="9.9499999999999993" customHeight="1">
      <c r="A43" s="903"/>
      <c r="B43" s="101" t="s">
        <v>636</v>
      </c>
      <c r="C43" s="100"/>
    </row>
    <row r="44" spans="1:23" ht="9.9499999999999993" customHeight="1">
      <c r="A44" s="903"/>
      <c r="B44" s="101" t="s">
        <v>789</v>
      </c>
      <c r="C44" s="100"/>
    </row>
    <row r="45" spans="1:23" ht="9.9499999999999993" customHeight="1">
      <c r="A45" s="903"/>
      <c r="B45" s="101" t="s">
        <v>790</v>
      </c>
      <c r="C45" s="100"/>
    </row>
    <row r="46" spans="1:23">
      <c r="B46" s="101"/>
    </row>
  </sheetData>
  <mergeCells count="144">
    <mergeCell ref="B25:C25"/>
    <mergeCell ref="B19:C19"/>
    <mergeCell ref="B20:C20"/>
    <mergeCell ref="B21:C21"/>
    <mergeCell ref="B31:C31"/>
    <mergeCell ref="B32:C32"/>
    <mergeCell ref="K1:W1"/>
    <mergeCell ref="A1:A45"/>
    <mergeCell ref="I39:I40"/>
    <mergeCell ref="S40:T40"/>
    <mergeCell ref="Q39:Q40"/>
    <mergeCell ref="J23:K23"/>
    <mergeCell ref="J24:K24"/>
    <mergeCell ref="J25:K25"/>
    <mergeCell ref="J26:K26"/>
    <mergeCell ref="J27:K27"/>
    <mergeCell ref="K40:L40"/>
    <mergeCell ref="R39:R40"/>
    <mergeCell ref="J37:K37"/>
    <mergeCell ref="K38:O38"/>
    <mergeCell ref="J38:J40"/>
    <mergeCell ref="S39:V39"/>
    <mergeCell ref="Q24:R24"/>
    <mergeCell ref="Q32:R32"/>
    <mergeCell ref="Q28:R28"/>
    <mergeCell ref="B38:C38"/>
    <mergeCell ref="B39:C39"/>
    <mergeCell ref="B40:C40"/>
    <mergeCell ref="B35:C35"/>
    <mergeCell ref="B29:C29"/>
    <mergeCell ref="B30:C30"/>
    <mergeCell ref="B36:C36"/>
    <mergeCell ref="B37:C37"/>
    <mergeCell ref="B33:C33"/>
    <mergeCell ref="U2:W2"/>
    <mergeCell ref="K4:Q4"/>
    <mergeCell ref="J28:K28"/>
    <mergeCell ref="J29:K29"/>
    <mergeCell ref="J30:K30"/>
    <mergeCell ref="J31:K31"/>
    <mergeCell ref="S4:W4"/>
    <mergeCell ref="S6:W6"/>
    <mergeCell ref="S7:V7"/>
    <mergeCell ref="P23:P37"/>
    <mergeCell ref="W11:W12"/>
    <mergeCell ref="P13:P22"/>
    <mergeCell ref="Q22:R22"/>
    <mergeCell ref="Q25:R25"/>
    <mergeCell ref="J22:K22"/>
    <mergeCell ref="J33:K33"/>
    <mergeCell ref="J34:K34"/>
    <mergeCell ref="J35:K35"/>
    <mergeCell ref="Q26:R26"/>
    <mergeCell ref="Q21:R21"/>
    <mergeCell ref="N2:S2"/>
    <mergeCell ref="Q23:R23"/>
    <mergeCell ref="Q29:R29"/>
    <mergeCell ref="Q27:R27"/>
    <mergeCell ref="B23:C23"/>
    <mergeCell ref="G25:H25"/>
    <mergeCell ref="G27:H27"/>
    <mergeCell ref="G28:H28"/>
    <mergeCell ref="G29:H29"/>
    <mergeCell ref="G26:H26"/>
    <mergeCell ref="G31:H31"/>
    <mergeCell ref="G32:H32"/>
    <mergeCell ref="G20:H20"/>
    <mergeCell ref="G21:H21"/>
    <mergeCell ref="G22:H22"/>
    <mergeCell ref="G23:H23"/>
    <mergeCell ref="G24:H24"/>
    <mergeCell ref="F23:F37"/>
    <mergeCell ref="B22:C22"/>
    <mergeCell ref="B26:C26"/>
    <mergeCell ref="B27:C27"/>
    <mergeCell ref="B28:C28"/>
    <mergeCell ref="B34:C34"/>
    <mergeCell ref="G33:H33"/>
    <mergeCell ref="G34:H34"/>
    <mergeCell ref="G35:H35"/>
    <mergeCell ref="G36:H36"/>
    <mergeCell ref="B24:C24"/>
    <mergeCell ref="W38:W40"/>
    <mergeCell ref="D9:E10"/>
    <mergeCell ref="F9:W9"/>
    <mergeCell ref="J12:K12"/>
    <mergeCell ref="N11:O11"/>
    <mergeCell ref="J36:K36"/>
    <mergeCell ref="S11:S12"/>
    <mergeCell ref="U11:U12"/>
    <mergeCell ref="Q13:R13"/>
    <mergeCell ref="Q14:R14"/>
    <mergeCell ref="Q36:R36"/>
    <mergeCell ref="Q37:R37"/>
    <mergeCell ref="P38:R38"/>
    <mergeCell ref="G37:H37"/>
    <mergeCell ref="F38:I38"/>
    <mergeCell ref="G13:H13"/>
    <mergeCell ref="J32:K32"/>
    <mergeCell ref="G19:H19"/>
    <mergeCell ref="E11:E12"/>
    <mergeCell ref="I11:I12"/>
    <mergeCell ref="Q31:R31"/>
    <mergeCell ref="G30:H30"/>
    <mergeCell ref="Q33:R33"/>
    <mergeCell ref="H39:H40"/>
    <mergeCell ref="C5:F5"/>
    <mergeCell ref="C6:F6"/>
    <mergeCell ref="C7:F7"/>
    <mergeCell ref="V11:V12"/>
    <mergeCell ref="L5:R5"/>
    <mergeCell ref="F11:H12"/>
    <mergeCell ref="T11:T12"/>
    <mergeCell ref="H5:J5"/>
    <mergeCell ref="H6:J6"/>
    <mergeCell ref="H7:J7"/>
    <mergeCell ref="L6:R7"/>
    <mergeCell ref="P11:R12"/>
    <mergeCell ref="L12:M12"/>
    <mergeCell ref="J11:M11"/>
    <mergeCell ref="B4:F4"/>
    <mergeCell ref="G4:J4"/>
    <mergeCell ref="B9:C12"/>
    <mergeCell ref="Q17:R17"/>
    <mergeCell ref="Q18:R18"/>
    <mergeCell ref="Q15:R15"/>
    <mergeCell ref="Q16:R16"/>
    <mergeCell ref="F13:F22"/>
    <mergeCell ref="G14:H14"/>
    <mergeCell ref="G15:H15"/>
    <mergeCell ref="G16:H16"/>
    <mergeCell ref="G17:H17"/>
    <mergeCell ref="G18:H18"/>
    <mergeCell ref="B13:C13"/>
    <mergeCell ref="B14:C14"/>
    <mergeCell ref="B15:C15"/>
    <mergeCell ref="B16:C16"/>
    <mergeCell ref="B17:C17"/>
    <mergeCell ref="B18:C18"/>
    <mergeCell ref="Q19:R19"/>
    <mergeCell ref="Q20:R20"/>
    <mergeCell ref="D11:D12"/>
    <mergeCell ref="F10:O10"/>
    <mergeCell ref="P10:V10"/>
  </mergeCells>
  <phoneticPr fontId="14"/>
  <printOptions horizontalCentered="1" verticalCentered="1"/>
  <pageMargins left="0.39370078740157483" right="0.39370078740157483" top="0.59055118110236227" bottom="0.59055118110236227" header="0.19685039370078741" footer="0.19685039370078741"/>
  <pageSetup paperSize="9" scale="95" firstPageNumber="66" orientation="landscape" useFirstPageNumber="1" r:id="rId1"/>
  <headerFooter>
    <oddFooter>&amp;R&amp;"ＭＳ 明朝,標準"&amp;6&lt;E&gt;</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N35"/>
  <sheetViews>
    <sheetView view="pageBreakPreview" topLeftCell="A10" zoomScale="85" zoomScaleNormal="100" zoomScaleSheetLayoutView="85" workbookViewId="0">
      <selection activeCell="G15" sqref="G15"/>
    </sheetView>
  </sheetViews>
  <sheetFormatPr defaultColWidth="9" defaultRowHeight="13.5"/>
  <cols>
    <col min="1" max="1" width="2.75" style="167" customWidth="1"/>
    <col min="2" max="2" width="14.125" style="167" customWidth="1"/>
    <col min="3" max="3" width="11.625" style="167" customWidth="1"/>
    <col min="4" max="4" width="11.125" style="167" customWidth="1"/>
    <col min="5" max="5" width="11.875" style="167" customWidth="1"/>
    <col min="6" max="6" width="10.875" style="167" customWidth="1"/>
    <col min="7" max="7" width="10.25" style="167" customWidth="1"/>
    <col min="8" max="8" width="10.875" style="167" customWidth="1"/>
    <col min="9" max="9" width="10.25" style="167" customWidth="1"/>
    <col min="10" max="10" width="13.25" style="167" customWidth="1"/>
    <col min="11" max="11" width="17.75" style="167" customWidth="1"/>
    <col min="12" max="12" width="3.625" style="167" customWidth="1"/>
    <col min="13" max="13" width="9.625" style="167" customWidth="1"/>
    <col min="14" max="14" width="3.625" style="167" customWidth="1"/>
    <col min="15" max="16384" width="9" style="167"/>
  </cols>
  <sheetData>
    <row r="1" spans="1:14" ht="13.5" customHeight="1">
      <c r="A1" s="903" t="s">
        <v>694</v>
      </c>
      <c r="B1" s="466" t="s">
        <v>707</v>
      </c>
    </row>
    <row r="2" spans="1:14" ht="15" customHeight="1">
      <c r="A2" s="903"/>
      <c r="J2" s="918" t="s">
        <v>571</v>
      </c>
      <c r="K2" s="919"/>
      <c r="L2" s="919"/>
      <c r="M2" s="919"/>
      <c r="N2" s="920"/>
    </row>
    <row r="3" spans="1:14" ht="20.25" customHeight="1">
      <c r="A3" s="903"/>
      <c r="B3" s="592" t="s">
        <v>812</v>
      </c>
      <c r="C3" s="225"/>
      <c r="D3" s="461"/>
      <c r="E3" s="224"/>
      <c r="F3" s="224"/>
      <c r="G3" s="224"/>
      <c r="H3" s="224"/>
      <c r="I3" s="224"/>
      <c r="J3" s="223"/>
      <c r="K3" s="222"/>
      <c r="L3" s="222"/>
      <c r="M3" s="222"/>
      <c r="N3" s="221"/>
    </row>
    <row r="4" spans="1:14" ht="15.95" customHeight="1">
      <c r="A4" s="903"/>
      <c r="J4" s="220"/>
      <c r="K4" s="927"/>
      <c r="L4" s="927"/>
      <c r="M4" s="927"/>
      <c r="N4" s="548"/>
    </row>
    <row r="5" spans="1:14" ht="15.95" customHeight="1">
      <c r="A5" s="903"/>
      <c r="B5" s="219" t="s">
        <v>343</v>
      </c>
      <c r="C5" s="219" t="s">
        <v>342</v>
      </c>
      <c r="D5" s="218" t="s">
        <v>598</v>
      </c>
      <c r="E5" s="217"/>
      <c r="F5" s="217"/>
      <c r="G5" s="217"/>
      <c r="H5" s="217"/>
      <c r="I5" s="216"/>
      <c r="J5" s="797" t="s">
        <v>341</v>
      </c>
      <c r="K5" s="215" t="s">
        <v>340</v>
      </c>
      <c r="L5" s="921" t="s">
        <v>339</v>
      </c>
      <c r="M5" s="922"/>
      <c r="N5" s="923"/>
    </row>
    <row r="6" spans="1:14" ht="15.95" customHeight="1">
      <c r="A6" s="903"/>
      <c r="B6" s="214" t="s">
        <v>338</v>
      </c>
      <c r="C6" s="214" t="s">
        <v>337</v>
      </c>
      <c r="D6" s="213" t="s">
        <v>336</v>
      </c>
      <c r="E6" s="187" t="s">
        <v>335</v>
      </c>
      <c r="F6" s="187" t="s">
        <v>334</v>
      </c>
      <c r="G6" s="187" t="s">
        <v>333</v>
      </c>
      <c r="H6" s="187" t="s">
        <v>332</v>
      </c>
      <c r="I6" s="187" t="s">
        <v>331</v>
      </c>
      <c r="J6" s="794"/>
      <c r="K6" s="212" t="s">
        <v>330</v>
      </c>
      <c r="L6" s="924" t="s">
        <v>329</v>
      </c>
      <c r="M6" s="925"/>
      <c r="N6" s="926"/>
    </row>
    <row r="7" spans="1:14" ht="15.95" customHeight="1">
      <c r="A7" s="903"/>
      <c r="B7" s="203" t="s">
        <v>288</v>
      </c>
      <c r="C7" s="202" t="s">
        <v>813</v>
      </c>
      <c r="D7" s="211" t="s">
        <v>328</v>
      </c>
      <c r="E7" s="192" t="s">
        <v>327</v>
      </c>
      <c r="F7" s="210"/>
      <c r="G7" s="210"/>
      <c r="H7" s="211" t="s">
        <v>326</v>
      </c>
      <c r="I7" s="210"/>
      <c r="J7" s="916">
        <f>D8*1080+H8*30</f>
        <v>15300</v>
      </c>
      <c r="K7" s="199" t="s">
        <v>324</v>
      </c>
      <c r="L7" s="185" t="s">
        <v>318</v>
      </c>
      <c r="M7" s="184">
        <f>D8</f>
        <v>3</v>
      </c>
      <c r="N7" s="183" t="s">
        <v>315</v>
      </c>
    </row>
    <row r="8" spans="1:14" ht="15.95" customHeight="1">
      <c r="A8" s="903"/>
      <c r="B8" s="177" t="s">
        <v>667</v>
      </c>
      <c r="C8" s="198" t="s">
        <v>814</v>
      </c>
      <c r="D8" s="205">
        <v>3</v>
      </c>
      <c r="E8" s="209" t="s">
        <v>638</v>
      </c>
      <c r="F8" s="204"/>
      <c r="G8" s="204"/>
      <c r="H8" s="205">
        <v>402</v>
      </c>
      <c r="I8" s="204"/>
      <c r="J8" s="917"/>
      <c r="K8" s="196" t="s">
        <v>323</v>
      </c>
      <c r="L8" s="175" t="s">
        <v>316</v>
      </c>
      <c r="M8" s="174">
        <f>H8</f>
        <v>402</v>
      </c>
      <c r="N8" s="173" t="s">
        <v>315</v>
      </c>
    </row>
    <row r="9" spans="1:14" ht="15.95" customHeight="1">
      <c r="A9" s="903"/>
      <c r="B9" s="203" t="s">
        <v>288</v>
      </c>
      <c r="C9" s="202" t="s">
        <v>813</v>
      </c>
      <c r="D9" s="207"/>
      <c r="E9" s="206"/>
      <c r="F9" s="206"/>
      <c r="G9" s="206"/>
      <c r="H9" s="207"/>
      <c r="I9" s="206"/>
      <c r="J9" s="916">
        <f>D10*1080+H10*30</f>
        <v>6750</v>
      </c>
      <c r="K9" s="199"/>
      <c r="L9" s="185" t="s">
        <v>318</v>
      </c>
      <c r="M9" s="184"/>
      <c r="N9" s="183" t="s">
        <v>315</v>
      </c>
    </row>
    <row r="10" spans="1:14" ht="15.95" customHeight="1">
      <c r="A10" s="903"/>
      <c r="B10" s="177" t="s">
        <v>668</v>
      </c>
      <c r="C10" s="198" t="s">
        <v>814</v>
      </c>
      <c r="D10" s="205"/>
      <c r="E10" s="204"/>
      <c r="F10" s="204"/>
      <c r="G10" s="204"/>
      <c r="H10" s="205">
        <v>225</v>
      </c>
      <c r="I10" s="204"/>
      <c r="J10" s="917"/>
      <c r="K10" s="208" t="s">
        <v>325</v>
      </c>
      <c r="L10" s="175" t="s">
        <v>316</v>
      </c>
      <c r="M10" s="174">
        <f>H10</f>
        <v>225</v>
      </c>
      <c r="N10" s="173" t="s">
        <v>315</v>
      </c>
    </row>
    <row r="11" spans="1:14" ht="15.95" customHeight="1">
      <c r="A11" s="903"/>
      <c r="B11" s="203" t="s">
        <v>288</v>
      </c>
      <c r="C11" s="202" t="s">
        <v>813</v>
      </c>
      <c r="D11" s="207"/>
      <c r="E11" s="206"/>
      <c r="F11" s="206"/>
      <c r="G11" s="206"/>
      <c r="H11" s="207"/>
      <c r="I11" s="206"/>
      <c r="J11" s="916">
        <f>D12*1080+H12*30</f>
        <v>150</v>
      </c>
      <c r="K11" s="199"/>
      <c r="L11" s="185" t="s">
        <v>318</v>
      </c>
      <c r="M11" s="184"/>
      <c r="N11" s="183" t="s">
        <v>315</v>
      </c>
    </row>
    <row r="12" spans="1:14" ht="15.95" customHeight="1">
      <c r="A12" s="903"/>
      <c r="B12" s="177" t="s">
        <v>668</v>
      </c>
      <c r="C12" s="198" t="s">
        <v>814</v>
      </c>
      <c r="D12" s="205"/>
      <c r="E12" s="204"/>
      <c r="F12" s="204"/>
      <c r="G12" s="204"/>
      <c r="H12" s="205">
        <v>5</v>
      </c>
      <c r="I12" s="204"/>
      <c r="J12" s="917"/>
      <c r="K12" s="531" t="s">
        <v>550</v>
      </c>
      <c r="L12" s="532" t="s">
        <v>316</v>
      </c>
      <c r="M12" s="533"/>
      <c r="N12" s="173" t="s">
        <v>315</v>
      </c>
    </row>
    <row r="13" spans="1:14" ht="15.95" customHeight="1">
      <c r="A13" s="903"/>
      <c r="B13" s="203" t="s">
        <v>288</v>
      </c>
      <c r="C13" s="202" t="s">
        <v>813</v>
      </c>
      <c r="D13" s="207"/>
      <c r="E13" s="206"/>
      <c r="F13" s="206"/>
      <c r="G13" s="206"/>
      <c r="H13" s="207"/>
      <c r="I13" s="206"/>
      <c r="J13" s="916">
        <f>D14*1080+H14*30</f>
        <v>66600</v>
      </c>
      <c r="K13" s="534" t="s">
        <v>324</v>
      </c>
      <c r="L13" s="535" t="s">
        <v>318</v>
      </c>
      <c r="M13" s="536">
        <f>D14</f>
        <v>24</v>
      </c>
      <c r="N13" s="183" t="s">
        <v>315</v>
      </c>
    </row>
    <row r="14" spans="1:14" ht="15.95" customHeight="1">
      <c r="A14" s="903"/>
      <c r="B14" s="177" t="s">
        <v>669</v>
      </c>
      <c r="C14" s="198" t="s">
        <v>814</v>
      </c>
      <c r="D14" s="205">
        <v>24</v>
      </c>
      <c r="E14" s="204"/>
      <c r="F14" s="204"/>
      <c r="G14" s="204"/>
      <c r="H14" s="205">
        <v>1356</v>
      </c>
      <c r="I14" s="204"/>
      <c r="J14" s="917"/>
      <c r="K14" s="531" t="s">
        <v>323</v>
      </c>
      <c r="L14" s="532" t="s">
        <v>316</v>
      </c>
      <c r="M14" s="533">
        <f>H14</f>
        <v>1356</v>
      </c>
      <c r="N14" s="173" t="s">
        <v>315</v>
      </c>
    </row>
    <row r="15" spans="1:14" ht="15.95" customHeight="1">
      <c r="A15" s="903"/>
      <c r="B15" s="203" t="s">
        <v>288</v>
      </c>
      <c r="C15" s="202" t="s">
        <v>813</v>
      </c>
      <c r="D15" s="207"/>
      <c r="E15" s="206"/>
      <c r="F15" s="206"/>
      <c r="G15" s="206"/>
      <c r="H15" s="207"/>
      <c r="I15" s="206"/>
      <c r="J15" s="916">
        <f>D16*1080+H16*30</f>
        <v>53250</v>
      </c>
      <c r="K15" s="534"/>
      <c r="L15" s="535" t="s">
        <v>318</v>
      </c>
      <c r="M15" s="536">
        <v>8</v>
      </c>
      <c r="N15" s="183" t="s">
        <v>315</v>
      </c>
    </row>
    <row r="16" spans="1:14" ht="15.95" customHeight="1">
      <c r="A16" s="903"/>
      <c r="B16" s="177" t="s">
        <v>670</v>
      </c>
      <c r="C16" s="198" t="s">
        <v>814</v>
      </c>
      <c r="D16" s="205">
        <v>8</v>
      </c>
      <c r="E16" s="204"/>
      <c r="F16" s="204"/>
      <c r="G16" s="204"/>
      <c r="H16" s="205">
        <v>1487</v>
      </c>
      <c r="I16" s="204"/>
      <c r="J16" s="917"/>
      <c r="K16" s="537" t="s">
        <v>325</v>
      </c>
      <c r="L16" s="532" t="s">
        <v>316</v>
      </c>
      <c r="M16" s="533">
        <v>1487</v>
      </c>
      <c r="N16" s="173" t="s">
        <v>315</v>
      </c>
    </row>
    <row r="17" spans="1:14" ht="15.95" customHeight="1">
      <c r="A17" s="903"/>
      <c r="B17" s="203" t="s">
        <v>288</v>
      </c>
      <c r="C17" s="202" t="s">
        <v>813</v>
      </c>
      <c r="D17" s="207"/>
      <c r="E17" s="206"/>
      <c r="F17" s="206"/>
      <c r="G17" s="206"/>
      <c r="H17" s="207"/>
      <c r="I17" s="206"/>
      <c r="J17" s="916">
        <f>D18*1080+H18*30</f>
        <v>117000</v>
      </c>
      <c r="K17" s="534" t="s">
        <v>324</v>
      </c>
      <c r="L17" s="535" t="s">
        <v>318</v>
      </c>
      <c r="M17" s="536">
        <f>D18</f>
        <v>55</v>
      </c>
      <c r="N17" s="183" t="s">
        <v>315</v>
      </c>
    </row>
    <row r="18" spans="1:14" ht="15.95" customHeight="1">
      <c r="A18" s="903"/>
      <c r="B18" s="516" t="s">
        <v>665</v>
      </c>
      <c r="C18" s="198" t="s">
        <v>814</v>
      </c>
      <c r="D18" s="205">
        <v>55</v>
      </c>
      <c r="E18" s="204"/>
      <c r="F18" s="204"/>
      <c r="G18" s="204"/>
      <c r="H18" s="205">
        <v>1920</v>
      </c>
      <c r="I18" s="204"/>
      <c r="J18" s="917"/>
      <c r="K18" s="531" t="s">
        <v>323</v>
      </c>
      <c r="L18" s="532" t="s">
        <v>316</v>
      </c>
      <c r="M18" s="533">
        <f>H18</f>
        <v>1920</v>
      </c>
      <c r="N18" s="173" t="s">
        <v>315</v>
      </c>
    </row>
    <row r="19" spans="1:14" ht="15.95" customHeight="1">
      <c r="A19" s="903"/>
      <c r="B19" s="203" t="s">
        <v>288</v>
      </c>
      <c r="C19" s="202" t="s">
        <v>813</v>
      </c>
      <c r="D19" s="201"/>
      <c r="E19" s="200"/>
      <c r="F19" s="200"/>
      <c r="G19" s="200"/>
      <c r="H19" s="201"/>
      <c r="I19" s="200"/>
      <c r="J19" s="916">
        <f>D20*1080+H20*30</f>
        <v>117000</v>
      </c>
      <c r="K19" s="534" t="s">
        <v>322</v>
      </c>
      <c r="L19" s="535" t="s">
        <v>318</v>
      </c>
      <c r="M19" s="536">
        <f>D20</f>
        <v>50</v>
      </c>
      <c r="N19" s="183" t="s">
        <v>315</v>
      </c>
    </row>
    <row r="20" spans="1:14" ht="15.95" customHeight="1">
      <c r="A20" s="903"/>
      <c r="B20" s="177" t="s">
        <v>321</v>
      </c>
      <c r="C20" s="198" t="s">
        <v>814</v>
      </c>
      <c r="D20" s="178">
        <v>50</v>
      </c>
      <c r="E20" s="197"/>
      <c r="F20" s="197"/>
      <c r="G20" s="197"/>
      <c r="H20" s="178">
        <v>2100</v>
      </c>
      <c r="I20" s="197"/>
      <c r="J20" s="917"/>
      <c r="K20" s="531" t="s">
        <v>320</v>
      </c>
      <c r="L20" s="532" t="s">
        <v>316</v>
      </c>
      <c r="M20" s="533">
        <f>H20</f>
        <v>2100</v>
      </c>
      <c r="N20" s="173" t="s">
        <v>315</v>
      </c>
    </row>
    <row r="21" spans="1:14" ht="15.95" customHeight="1">
      <c r="A21" s="903"/>
      <c r="B21" s="203" t="s">
        <v>288</v>
      </c>
      <c r="C21" s="202" t="s">
        <v>813</v>
      </c>
      <c r="D21" s="201"/>
      <c r="E21" s="200"/>
      <c r="F21" s="200"/>
      <c r="G21" s="200"/>
      <c r="H21" s="201"/>
      <c r="I21" s="200"/>
      <c r="J21" s="916">
        <f>D22*1080+H22*30</f>
        <v>150</v>
      </c>
      <c r="K21" s="534"/>
      <c r="L21" s="535" t="s">
        <v>318</v>
      </c>
      <c r="M21" s="536"/>
      <c r="N21" s="183" t="s">
        <v>315</v>
      </c>
    </row>
    <row r="22" spans="1:14" ht="15.95" customHeight="1">
      <c r="A22" s="903"/>
      <c r="B22" s="177" t="s">
        <v>321</v>
      </c>
      <c r="C22" s="198" t="s">
        <v>814</v>
      </c>
      <c r="D22" s="178"/>
      <c r="E22" s="197"/>
      <c r="F22" s="197"/>
      <c r="G22" s="197"/>
      <c r="H22" s="178">
        <v>5</v>
      </c>
      <c r="I22" s="197"/>
      <c r="J22" s="917"/>
      <c r="K22" s="531" t="s">
        <v>550</v>
      </c>
      <c r="L22" s="532" t="s">
        <v>316</v>
      </c>
      <c r="M22" s="533"/>
      <c r="N22" s="173" t="s">
        <v>315</v>
      </c>
    </row>
    <row r="23" spans="1:14" ht="15.95" customHeight="1">
      <c r="A23" s="903"/>
      <c r="B23" s="194"/>
      <c r="C23" s="193"/>
      <c r="D23" s="192" t="s">
        <v>612</v>
      </c>
      <c r="E23" s="191"/>
      <c r="F23" s="191"/>
      <c r="G23" s="191"/>
      <c r="H23" s="191"/>
      <c r="I23" s="191"/>
      <c r="J23" s="190"/>
      <c r="K23" s="538"/>
      <c r="L23" s="535" t="s">
        <v>318</v>
      </c>
      <c r="M23" s="536"/>
      <c r="N23" s="183" t="s">
        <v>315</v>
      </c>
    </row>
    <row r="24" spans="1:14" ht="15.95" customHeight="1">
      <c r="A24" s="903"/>
      <c r="B24" s="187"/>
      <c r="C24" s="189"/>
      <c r="D24" s="188" t="s">
        <v>613</v>
      </c>
      <c r="E24" s="187"/>
      <c r="F24" s="187"/>
      <c r="G24" s="187"/>
      <c r="H24" s="187"/>
      <c r="I24" s="187"/>
      <c r="J24" s="186"/>
      <c r="K24" s="539"/>
      <c r="L24" s="532" t="s">
        <v>316</v>
      </c>
      <c r="M24" s="533"/>
      <c r="N24" s="173" t="s">
        <v>315</v>
      </c>
    </row>
    <row r="25" spans="1:14" ht="15.95" customHeight="1">
      <c r="A25" s="903"/>
      <c r="B25" s="194"/>
      <c r="C25" s="193"/>
      <c r="D25" s="192"/>
      <c r="E25" s="191"/>
      <c r="F25" s="191"/>
      <c r="G25" s="191"/>
      <c r="H25" s="191"/>
      <c r="I25" s="191"/>
      <c r="J25" s="190"/>
      <c r="K25" s="538"/>
      <c r="L25" s="535" t="s">
        <v>318</v>
      </c>
      <c r="M25" s="536"/>
      <c r="N25" s="183" t="s">
        <v>315</v>
      </c>
    </row>
    <row r="26" spans="1:14" ht="15.75" customHeight="1">
      <c r="A26" s="903"/>
      <c r="B26" s="187"/>
      <c r="C26" s="189"/>
      <c r="D26" s="195"/>
      <c r="E26" s="187"/>
      <c r="F26" s="187"/>
      <c r="G26" s="187"/>
      <c r="H26" s="187"/>
      <c r="I26" s="187"/>
      <c r="J26" s="186"/>
      <c r="K26" s="539"/>
      <c r="L26" s="532" t="s">
        <v>316</v>
      </c>
      <c r="M26" s="533"/>
      <c r="N26" s="173" t="s">
        <v>315</v>
      </c>
    </row>
    <row r="27" spans="1:14" ht="15.95" customHeight="1">
      <c r="A27" s="903"/>
      <c r="B27" s="194"/>
      <c r="C27" s="193"/>
      <c r="D27" s="192" t="s">
        <v>639</v>
      </c>
      <c r="E27" s="191"/>
      <c r="F27" s="191"/>
      <c r="G27" s="191"/>
      <c r="H27" s="191"/>
      <c r="I27" s="191"/>
      <c r="J27" s="190"/>
      <c r="K27" s="538"/>
      <c r="L27" s="535" t="s">
        <v>318</v>
      </c>
      <c r="M27" s="536"/>
      <c r="N27" s="183" t="s">
        <v>315</v>
      </c>
    </row>
    <row r="28" spans="1:14" ht="15.95" customHeight="1" thickBot="1">
      <c r="A28" s="903"/>
      <c r="B28" s="322"/>
      <c r="C28" s="323"/>
      <c r="D28" s="324" t="s">
        <v>614</v>
      </c>
      <c r="E28" s="322"/>
      <c r="F28" s="322"/>
      <c r="G28" s="322"/>
      <c r="H28" s="322"/>
      <c r="I28" s="322"/>
      <c r="J28" s="325"/>
      <c r="K28" s="540"/>
      <c r="L28" s="541" t="s">
        <v>316</v>
      </c>
      <c r="M28" s="542"/>
      <c r="N28" s="331" t="s">
        <v>315</v>
      </c>
    </row>
    <row r="29" spans="1:14" ht="15.95" customHeight="1" thickTop="1" thickBot="1">
      <c r="A29" s="903"/>
      <c r="B29" s="930" t="s">
        <v>319</v>
      </c>
      <c r="C29" s="326" t="s">
        <v>615</v>
      </c>
      <c r="D29" s="327">
        <f>SUM(D8,D10,D14,D16,D18,D20,D12,D22)</f>
        <v>140</v>
      </c>
      <c r="E29" s="328"/>
      <c r="F29" s="328"/>
      <c r="G29" s="328"/>
      <c r="H29" s="327">
        <f>SUM(H8,H10,H14,H16,H18,H20,H12,H22)</f>
        <v>7500</v>
      </c>
      <c r="I29" s="328"/>
      <c r="J29" s="329"/>
      <c r="K29" s="932"/>
      <c r="L29" s="543" t="s">
        <v>318</v>
      </c>
      <c r="M29" s="544">
        <f>SUM(M7,M9,M13,M15,M17,M19,M11,M21)</f>
        <v>140</v>
      </c>
      <c r="N29" s="333" t="s">
        <v>315</v>
      </c>
    </row>
    <row r="30" spans="1:14" ht="15.95" customHeight="1" thickTop="1">
      <c r="A30" s="903"/>
      <c r="B30" s="931"/>
      <c r="C30" s="310" t="s">
        <v>317</v>
      </c>
      <c r="D30" s="178">
        <f>D29*1080</f>
        <v>151200</v>
      </c>
      <c r="E30" s="177"/>
      <c r="F30" s="177"/>
      <c r="G30" s="177"/>
      <c r="H30" s="178">
        <f>H29*30</f>
        <v>225000</v>
      </c>
      <c r="I30" s="177"/>
      <c r="J30" s="176">
        <f>SUM(J7:J22)</f>
        <v>376200</v>
      </c>
      <c r="K30" s="933"/>
      <c r="L30" s="532" t="s">
        <v>316</v>
      </c>
      <c r="M30" s="533">
        <f>SUM(M8,M10,M14,M16,M18,M20,M22)</f>
        <v>7490</v>
      </c>
      <c r="N30" s="173" t="s">
        <v>315</v>
      </c>
    </row>
    <row r="31" spans="1:14" ht="15.95" customHeight="1">
      <c r="A31" s="903"/>
      <c r="B31" s="928" t="s">
        <v>803</v>
      </c>
      <c r="C31" s="928"/>
      <c r="D31" s="928"/>
      <c r="E31" s="928"/>
      <c r="F31" s="928"/>
      <c r="G31" s="928"/>
      <c r="H31" s="928"/>
      <c r="I31" s="928"/>
      <c r="J31" s="928"/>
      <c r="K31" s="934"/>
      <c r="L31" s="934"/>
      <c r="M31" s="934"/>
      <c r="N31" s="934"/>
    </row>
    <row r="32" spans="1:14" s="170" customFormat="1" ht="15.95" customHeight="1">
      <c r="A32" s="903"/>
      <c r="B32" s="929"/>
      <c r="C32" s="929"/>
      <c r="D32" s="929"/>
      <c r="E32" s="929"/>
      <c r="F32" s="929"/>
      <c r="G32" s="929"/>
      <c r="H32" s="929"/>
      <c r="I32" s="929"/>
      <c r="J32" s="929"/>
      <c r="K32" s="935"/>
      <c r="L32" s="935"/>
      <c r="M32" s="935"/>
      <c r="N32" s="935"/>
    </row>
    <row r="33" spans="1:14" s="170" customFormat="1" ht="30" customHeight="1">
      <c r="A33" s="903"/>
      <c r="B33" s="929"/>
      <c r="C33" s="929"/>
      <c r="D33" s="929"/>
      <c r="E33" s="929"/>
      <c r="F33" s="929"/>
      <c r="G33" s="929"/>
      <c r="H33" s="929"/>
      <c r="I33" s="929"/>
      <c r="J33" s="929"/>
      <c r="K33" s="935"/>
      <c r="L33" s="935"/>
      <c r="M33" s="935"/>
      <c r="N33" s="935"/>
    </row>
    <row r="34" spans="1:14" s="170" customFormat="1" ht="11.25">
      <c r="B34" s="171"/>
    </row>
    <row r="35" spans="1:14" ht="14.25">
      <c r="B35" s="169"/>
      <c r="C35" s="168"/>
      <c r="D35" s="168"/>
      <c r="E35" s="168"/>
      <c r="F35" s="168"/>
      <c r="G35" s="168"/>
      <c r="H35" s="168"/>
      <c r="I35" s="168"/>
      <c r="J35" s="168"/>
      <c r="K35" s="168"/>
      <c r="L35" s="168"/>
      <c r="M35" s="168"/>
      <c r="N35" s="168"/>
    </row>
  </sheetData>
  <mergeCells count="18">
    <mergeCell ref="J13:J14"/>
    <mergeCell ref="J15:J16"/>
    <mergeCell ref="J17:J18"/>
    <mergeCell ref="J19:J20"/>
    <mergeCell ref="A1:A33"/>
    <mergeCell ref="J2:N2"/>
    <mergeCell ref="J5:J6"/>
    <mergeCell ref="L5:N5"/>
    <mergeCell ref="L6:N6"/>
    <mergeCell ref="J9:J10"/>
    <mergeCell ref="J7:J8"/>
    <mergeCell ref="K4:M4"/>
    <mergeCell ref="B31:J33"/>
    <mergeCell ref="B29:B30"/>
    <mergeCell ref="K29:K30"/>
    <mergeCell ref="K31:N33"/>
    <mergeCell ref="J11:J12"/>
    <mergeCell ref="J21:J22"/>
  </mergeCells>
  <phoneticPr fontId="3"/>
  <printOptions horizontalCentered="1" verticalCentered="1"/>
  <pageMargins left="0.39370078740157483" right="0.39370078740157483" top="0.59055118110236227" bottom="0.59055118110236227" header="0.59055118110236227" footer="0.59055118110236227"/>
  <pageSetup paperSize="9" firstPageNumber="67" orientation="landscape" useFirstPageNumber="1" r:id="rId1"/>
  <headerFooter>
    <oddFooter>&amp;R&amp;"ＭＳ 明朝,標準"&amp;6&lt;E&gt;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p59目次</vt:lpstr>
      <vt:lpstr>p60様式第１号(甲)</vt:lpstr>
      <vt:lpstr>p61様式第１号(乙1)</vt:lpstr>
      <vt:lpstr>p62様式第１号(乙2)</vt:lpstr>
      <vt:lpstr>p63様式第２号</vt:lpstr>
      <vt:lpstr>p64別紙１－１集計表</vt:lpstr>
      <vt:lpstr>p65別紙１生産者名等</vt:lpstr>
      <vt:lpstr>p66別紙２</vt:lpstr>
      <vt:lpstr>p67別紙３</vt:lpstr>
      <vt:lpstr>p68別紙３-１</vt:lpstr>
      <vt:lpstr>p69別紙４</vt:lpstr>
      <vt:lpstr>p70ｶﾞｲﾄﾞﾗｲﾝ表示  (個人）</vt:lpstr>
      <vt:lpstr>p71ｶﾞｲﾄﾞﾗｲﾝ表示 （組織）</vt:lpstr>
      <vt:lpstr>p72付表１</vt:lpstr>
      <vt:lpstr>p73付表２</vt:lpstr>
      <vt:lpstr>p74付表３</vt:lpstr>
      <vt:lpstr>p59目次!Print_Area</vt:lpstr>
      <vt:lpstr>p63様式第２号!Print_Area</vt:lpstr>
      <vt:lpstr>'p64別紙１－１集計表'!Print_Area</vt:lpstr>
      <vt:lpstr>p65別紙１生産者名等!Print_Area</vt:lpstr>
      <vt:lpstr>p66別紙２!Print_Area</vt:lpstr>
      <vt:lpstr>p67別紙３!Print_Area</vt:lpstr>
      <vt:lpstr>'p68別紙３-１'!Print_Area</vt:lpstr>
      <vt:lpstr>p69別紙４!Print_Area</vt:lpstr>
      <vt:lpstr>'p70ｶﾞｲﾄﾞﾗｲﾝ表示  (個人）'!Print_Area</vt:lpstr>
      <vt:lpstr>'p71ｶﾞｲﾄﾞﾗｲﾝ表示 （組織）'!Print_Area</vt:lpstr>
      <vt:lpstr>p72付表１!Print_Area</vt:lpstr>
      <vt:lpstr>p73付表２!Print_Area</vt:lpstr>
      <vt:lpstr>p74付表３!Print_Area</vt:lpstr>
      <vt:lpstr>'p64別紙１－１集計表'!Print_Titles</vt:lpstr>
      <vt:lpstr>p65別紙１生産者名等!Print_Titles</vt:lpstr>
      <vt:lpstr>'p68別紙３-１'!Print_Titles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寒河江 孝</cp:lastModifiedBy>
  <cp:lastPrinted>2022-11-01T04:35:55Z</cp:lastPrinted>
  <dcterms:created xsi:type="dcterms:W3CDTF">2021-11-04T06:08:00Z</dcterms:created>
  <dcterms:modified xsi:type="dcterms:W3CDTF">2023-06-22T07:34:02Z</dcterms:modified>
</cp:coreProperties>
</file>